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"/>
    </mc:Choice>
  </mc:AlternateContent>
  <xr:revisionPtr revIDLastSave="0" documentId="13_ncr:1_{7934A2B1-4E0B-0D4D-BB94-EA646C03693A}" xr6:coauthVersionLast="47" xr6:coauthVersionMax="47" xr10:uidLastSave="{00000000-0000-0000-0000-000000000000}"/>
  <bookViews>
    <workbookView xWindow="1680" yWindow="5480" windowWidth="26920" windowHeight="16600" xr2:uid="{00000000-000D-0000-FFFF-FFFF00000000}"/>
  </bookViews>
  <sheets>
    <sheet name="Matriz de Evaluación de Riesgos" sheetId="1" r:id="rId1"/>
    <sheet name="Plan de Trabajo " sheetId="4" r:id="rId2"/>
    <sheet name="Mapa de Riesgos" sheetId="6" r:id="rId3"/>
    <sheet name="Matriz de Tolerancia" sheetId="5" r:id="rId4"/>
  </sheets>
  <definedNames>
    <definedName name="_xlnm._FilterDatabase" localSheetId="0" hidden="1">'Matriz de Evaluación de Riesgos'!$B$6:$M$15</definedName>
    <definedName name="_xlnm._FilterDatabase" localSheetId="1" hidden="1">'Plan de Trabajo '!$A$6:$N$14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6" l="1"/>
  <c r="F20" i="6"/>
  <c r="F19" i="6"/>
  <c r="E20" i="6"/>
  <c r="G20" i="6" s="1"/>
  <c r="F18" i="6"/>
  <c r="E18" i="6"/>
  <c r="C10" i="4"/>
  <c r="F10" i="4"/>
  <c r="F9" i="4"/>
  <c r="C8" i="4" l="1"/>
  <c r="D8" i="4"/>
  <c r="G19" i="6" l="1"/>
  <c r="G18" i="6" l="1"/>
  <c r="D9" i="6"/>
  <c r="I11" i="4"/>
  <c r="C9" i="4" l="1"/>
  <c r="I8" i="4"/>
  <c r="I9" i="4"/>
  <c r="I10" i="4"/>
  <c r="I12" i="4"/>
  <c r="I13" i="4"/>
  <c r="I14" i="4"/>
  <c r="I15" i="4"/>
  <c r="C11" i="4"/>
  <c r="C12" i="4"/>
  <c r="C13" i="4"/>
  <c r="C14" i="4"/>
  <c r="C15" i="4"/>
  <c r="F11" i="4"/>
  <c r="F12" i="4"/>
  <c r="F13" i="4"/>
  <c r="F14" i="4"/>
  <c r="F15" i="4"/>
  <c r="E13" i="4" l="1"/>
  <c r="D9" i="4"/>
  <c r="D10" i="4"/>
  <c r="D11" i="4"/>
  <c r="D12" i="4"/>
  <c r="D13" i="4"/>
  <c r="D14" i="4"/>
  <c r="D15" i="4"/>
  <c r="B15" i="4"/>
  <c r="B8" i="4"/>
  <c r="B9" i="4"/>
  <c r="B10" i="4"/>
  <c r="B11" i="4"/>
  <c r="B12" i="4"/>
  <c r="B13" i="4"/>
  <c r="B14" i="4"/>
  <c r="I10" i="1" l="1"/>
  <c r="I14" i="1"/>
  <c r="I15" i="1"/>
  <c r="I11" i="1"/>
  <c r="I12" i="1"/>
  <c r="I13" i="1"/>
  <c r="I8" i="1"/>
  <c r="K11" i="1" l="1"/>
  <c r="E11" i="4" s="1"/>
  <c r="K15" i="1" l="1"/>
  <c r="E15" i="4" s="1"/>
  <c r="K8" i="1"/>
  <c r="E8" i="4" s="1"/>
  <c r="K12" i="1"/>
  <c r="E12" i="4" s="1"/>
  <c r="K14" i="1"/>
  <c r="E14" i="4" s="1"/>
  <c r="K10" i="1" l="1"/>
  <c r="E10" i="4" s="1"/>
  <c r="I9" i="1"/>
  <c r="K9" i="1" s="1"/>
  <c r="E9" i="4" s="1"/>
  <c r="H13" i="6" l="1"/>
  <c r="H12" i="6"/>
  <c r="H11" i="6"/>
  <c r="H10" i="6"/>
  <c r="H9" i="6"/>
  <c r="G13" i="6"/>
  <c r="G12" i="6"/>
  <c r="G11" i="6"/>
  <c r="G10" i="6"/>
  <c r="G9" i="6"/>
  <c r="F13" i="6"/>
  <c r="F12" i="6"/>
  <c r="F11" i="6"/>
  <c r="F10" i="6"/>
  <c r="F9" i="6"/>
  <c r="E13" i="6"/>
  <c r="E12" i="6" s="1"/>
  <c r="E10" i="6"/>
  <c r="D13" i="6"/>
  <c r="D11" i="6"/>
  <c r="D10" i="6"/>
  <c r="E9" i="6"/>
</calcChain>
</file>

<file path=xl/sharedStrings.xml><?xml version="1.0" encoding="utf-8"?>
<sst xmlns="http://schemas.openxmlformats.org/spreadsheetml/2006/main" count="176" uniqueCount="131">
  <si>
    <t>Entidad</t>
  </si>
  <si>
    <t>Periodo de Evaluación</t>
  </si>
  <si>
    <t>No.</t>
  </si>
  <si>
    <t>Tipo Objetivo</t>
  </si>
  <si>
    <t>Ref.</t>
  </si>
  <si>
    <t>Área Evaluada</t>
  </si>
  <si>
    <t>Eventos Identificados</t>
  </si>
  <si>
    <t>Descripción del Riesgo</t>
  </si>
  <si>
    <t>Probabilidad</t>
  </si>
  <si>
    <t>Severidad</t>
  </si>
  <si>
    <t>Valor Control Mitigador</t>
  </si>
  <si>
    <t>Control Interno para Mitigar (gestionar el riesgo)</t>
  </si>
  <si>
    <t>Observaciones</t>
  </si>
  <si>
    <t>Evaluación</t>
  </si>
  <si>
    <t>Riesgo</t>
  </si>
  <si>
    <t>Ref. Tipo Riesgo</t>
  </si>
  <si>
    <t>Nivel de Riesgo Residual</t>
  </si>
  <si>
    <t>Controles Recomendados</t>
  </si>
  <si>
    <t>Prioridad de Implementación</t>
  </si>
  <si>
    <t>Recursos Internos o Externos</t>
  </si>
  <si>
    <t>Puesto Responsable</t>
  </si>
  <si>
    <t>Fecha Inicio</t>
  </si>
  <si>
    <t>Fecha Fin</t>
  </si>
  <si>
    <t>Comentarios</t>
  </si>
  <si>
    <t>RANGO</t>
  </si>
  <si>
    <t>CRITERIO</t>
  </si>
  <si>
    <t>DESCRIPCIÓN</t>
  </si>
  <si>
    <t>PRIORIZACIÓN</t>
  </si>
  <si>
    <t>1 a 10.00</t>
  </si>
  <si>
    <t>Básico</t>
  </si>
  <si>
    <t>Riesgo Residual tolerable que no requiere atención inmediata.  Es gestionado razonablemente por el control interno de la entidad</t>
  </si>
  <si>
    <t>Verde</t>
  </si>
  <si>
    <t>10.01 a 15.00</t>
  </si>
  <si>
    <t>Gestionable</t>
  </si>
  <si>
    <t>Riesgo residual que puede ser gestionado a través de opciones de control adicionales o respuestas especificas al riesgo</t>
  </si>
  <si>
    <t>Amarillo</t>
  </si>
  <si>
    <t>15.01 en adelante</t>
  </si>
  <si>
    <t>No Tolerable</t>
  </si>
  <si>
    <t>Riesgo residual tolerable con mayor exposición a no alcanzar los objetivos, es necesario replantear la estrategia a la respuesta al riesgo. Requiere atención inmediata</t>
  </si>
  <si>
    <t>Rojo</t>
  </si>
  <si>
    <t>Controles a ser implementados</t>
  </si>
  <si>
    <t xml:space="preserve">MATRIZ DE EVALUACIÓN DE RIESGOS </t>
  </si>
  <si>
    <t>PROBABILIDAD Y SEVERIDAD</t>
  </si>
  <si>
    <t>Riesgos</t>
  </si>
  <si>
    <t xml:space="preserve">Punteo </t>
  </si>
  <si>
    <t>Estratégicos</t>
  </si>
  <si>
    <t xml:space="preserve">Operativos </t>
  </si>
  <si>
    <t>Cumplimiento</t>
  </si>
  <si>
    <t>Estratégico</t>
  </si>
  <si>
    <t>E-1</t>
  </si>
  <si>
    <t xml:space="preserve">Periodo de Evaluación </t>
  </si>
  <si>
    <t xml:space="preserve">Riesgo Residual  (RR) </t>
  </si>
  <si>
    <t>Riesgo Inherente   (RI)</t>
  </si>
  <si>
    <t>Del 1 de Enero al 31 de Diciembre 2022</t>
  </si>
  <si>
    <t xml:space="preserve">Tipo de Objetivo </t>
  </si>
  <si>
    <t>Baja</t>
  </si>
  <si>
    <t>Instituto de Ciencia y Tecnología Agrícolas</t>
  </si>
  <si>
    <t>Dirección Administrativa y Financiera</t>
  </si>
  <si>
    <t>Alta</t>
  </si>
  <si>
    <t>Recurso Humano y Financiero</t>
  </si>
  <si>
    <t>Instalaciones deterioradas</t>
  </si>
  <si>
    <t>Promedio</t>
  </si>
  <si>
    <t>C-1</t>
  </si>
  <si>
    <t>Programas de investigacion</t>
  </si>
  <si>
    <t>Invasión de animales a las fincas experimentales (ganado principalmente)</t>
  </si>
  <si>
    <t>C-2</t>
  </si>
  <si>
    <t>Operacional</t>
  </si>
  <si>
    <t>Ingreso de plagas</t>
  </si>
  <si>
    <t>O-3</t>
  </si>
  <si>
    <t xml:space="preserve">Lab. Biotecnología, Proteccion Vegetal, Suelos y Tecnologia de Alimentos.  </t>
  </si>
  <si>
    <t>O-4</t>
  </si>
  <si>
    <t>Quemaduras por uso de mecheros y alcohol de quemar</t>
  </si>
  <si>
    <t>O-5</t>
  </si>
  <si>
    <t>Incendio</t>
  </si>
  <si>
    <t>O-1</t>
  </si>
  <si>
    <t>O-2</t>
  </si>
  <si>
    <t xml:space="preserve">Período de Evaluación </t>
  </si>
  <si>
    <t>Restricción en aduanas para importación de productos y material vegetal</t>
  </si>
  <si>
    <t>Programas de investigación</t>
  </si>
  <si>
    <t>Programas de Investigación</t>
  </si>
  <si>
    <t xml:space="preserve">Operacional </t>
  </si>
  <si>
    <t>Contratar los servicios técnicos de un gestor especializado</t>
  </si>
  <si>
    <t>Muy alta</t>
  </si>
  <si>
    <t>Media</t>
  </si>
  <si>
    <t>baja</t>
  </si>
  <si>
    <t>Recursos Humanos y Fianciero</t>
  </si>
  <si>
    <t>Gerente General, Director Administrativo y Financiero y Coordinadora de Recursos Humanos, Jefe Seccion de Almacén</t>
  </si>
  <si>
    <t>Recursos Internos: Materiales (equipo de oficina y suministros), Humano y tecnológicos</t>
  </si>
  <si>
    <t>Subgerente y Coordinador de Programa de Investigación</t>
  </si>
  <si>
    <t>Recursos financieros y tecnologicos</t>
  </si>
  <si>
    <t>Recurso Humano, Tecnologcio y financiero</t>
  </si>
  <si>
    <t>Recurso Humano, financiero y Materiales</t>
  </si>
  <si>
    <t>Coordinadora de Programa</t>
  </si>
  <si>
    <t>MAPA DE RIESGOS</t>
  </si>
  <si>
    <t>PLAN DE TRABAJO EN EVALUACION DE RIESGOS</t>
  </si>
  <si>
    <t>Se nombrará a un responsable para el seguimiento respectivo</t>
  </si>
  <si>
    <r>
      <rPr>
        <b/>
        <sz val="14"/>
        <color theme="1"/>
        <rFont val="Arial"/>
        <family val="2"/>
      </rPr>
      <t>¿Qué?</t>
    </r>
    <r>
      <rPr>
        <sz val="14"/>
        <color theme="1"/>
        <rFont val="Arial"/>
        <family val="2"/>
      </rPr>
      <t xml:space="preserve"> Implementar un sistema de gestión de recursos humanos.                                                                                       </t>
    </r>
    <r>
      <rPr>
        <b/>
        <sz val="14"/>
        <color theme="1"/>
        <rFont val="Arial"/>
        <family val="2"/>
      </rPr>
      <t>¿Cómo?</t>
    </r>
    <r>
      <rPr>
        <sz val="14"/>
        <color theme="1"/>
        <rFont val="Arial"/>
        <family val="2"/>
      </rPr>
      <t xml:space="preserve">: Migrar la información al sistema de recursos humanos.                                                                  </t>
    </r>
    <r>
      <rPr>
        <b/>
        <sz val="14"/>
        <color theme="1"/>
        <rFont val="Arial"/>
        <family val="2"/>
      </rPr>
      <t xml:space="preserve">      ¿Quien?: </t>
    </r>
    <r>
      <rPr>
        <sz val="14"/>
        <color theme="1"/>
        <rFont val="Arial"/>
        <family val="2"/>
      </rPr>
      <t xml:space="preserve">Coordinadora del Departamento de Recursos Humanos                                                   </t>
    </r>
    <r>
      <rPr>
        <b/>
        <sz val="14"/>
        <color theme="1"/>
        <rFont val="Arial"/>
        <family val="2"/>
      </rPr>
      <t>¿Cuándo?</t>
    </r>
    <r>
      <rPr>
        <sz val="14"/>
        <color theme="1"/>
        <rFont val="Arial"/>
        <family val="2"/>
      </rPr>
      <t>: Ejercicio fiscal.</t>
    </r>
  </si>
  <si>
    <r>
      <t xml:space="preserve">¿Qué? </t>
    </r>
    <r>
      <rPr>
        <sz val="14"/>
        <color theme="1"/>
        <rFont val="Arial"/>
        <family val="2"/>
      </rPr>
      <t xml:space="preserve">Gestiones para compra de equipo de proteccion                                                    </t>
    </r>
    <r>
      <rPr>
        <b/>
        <sz val="14"/>
        <color theme="1"/>
        <rFont val="Arial"/>
        <family val="2"/>
      </rPr>
      <t xml:space="preserve">        ¿Cómo?: P</t>
    </r>
    <r>
      <rPr>
        <sz val="14"/>
        <color theme="1"/>
        <rFont val="Arial"/>
        <family val="2"/>
      </rPr>
      <t>rogramación de recursos y en el Plan Anual de Compras</t>
    </r>
    <r>
      <rPr>
        <b/>
        <sz val="14"/>
        <color theme="1"/>
        <rFont val="Arial"/>
        <family val="2"/>
      </rPr>
      <t xml:space="preserve">                                            ¿Quien?:</t>
    </r>
    <r>
      <rPr>
        <sz val="14"/>
        <color theme="1"/>
        <rFont val="Arial"/>
        <family val="2"/>
      </rPr>
      <t xml:space="preserve"> Coordinador de Programa           </t>
    </r>
    <r>
      <rPr>
        <b/>
        <sz val="14"/>
        <color theme="1"/>
        <rFont val="Arial"/>
        <family val="2"/>
      </rPr>
      <t xml:space="preserve">                      ¿Cuándo?:</t>
    </r>
    <r>
      <rPr>
        <sz val="14"/>
        <color theme="1"/>
        <rFont val="Arial"/>
        <family val="2"/>
      </rPr>
      <t xml:space="preserve"> en la  formulación del POA</t>
    </r>
  </si>
  <si>
    <r>
      <t xml:space="preserve">¿Qué? </t>
    </r>
    <r>
      <rPr>
        <sz val="14"/>
        <color theme="1"/>
        <rFont val="Arial"/>
        <family val="2"/>
      </rPr>
      <t xml:space="preserve"> Diseñar norrmas y procedimientos relacionados al uso de materiales peligrosos                                             </t>
    </r>
    <r>
      <rPr>
        <b/>
        <sz val="14"/>
        <color theme="1"/>
        <rFont val="Arial"/>
        <family val="2"/>
      </rPr>
      <t xml:space="preserve">        ¿Cómo?: </t>
    </r>
    <r>
      <rPr>
        <sz val="14"/>
        <color theme="1"/>
        <rFont val="Arial"/>
        <family val="2"/>
      </rPr>
      <t xml:space="preserve">  Capcitar al personal para uso de materiales peligrosos          </t>
    </r>
    <r>
      <rPr>
        <b/>
        <sz val="14"/>
        <color theme="1"/>
        <rFont val="Arial"/>
        <family val="2"/>
      </rPr>
      <t xml:space="preserve">                  ¿Quien?:</t>
    </r>
    <r>
      <rPr>
        <sz val="14"/>
        <color theme="1"/>
        <rFont val="Arial"/>
        <family val="2"/>
      </rPr>
      <t xml:space="preserve"> Coordinadora del Programa</t>
    </r>
    <r>
      <rPr>
        <b/>
        <sz val="14"/>
        <color theme="1"/>
        <rFont val="Arial"/>
        <family val="2"/>
      </rPr>
      <t xml:space="preserve">                      ¿Cuándo?:  </t>
    </r>
    <r>
      <rPr>
        <sz val="14"/>
        <color theme="1"/>
        <rFont val="Arial"/>
        <family val="2"/>
      </rPr>
      <t>Periódicamente.</t>
    </r>
  </si>
  <si>
    <r>
      <t xml:space="preserve">¿Qué? </t>
    </r>
    <r>
      <rPr>
        <sz val="14"/>
        <color theme="1"/>
        <rFont val="Arial"/>
        <family val="2"/>
      </rPr>
      <t xml:space="preserve"> Gestionar recursos financieros para la adquisicion de materiales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Arial"/>
        <family val="2"/>
      </rPr>
      <t xml:space="preserve">        ¿Cómo?: </t>
    </r>
    <r>
      <rPr>
        <sz val="14"/>
        <color theme="1"/>
        <rFont val="Arial"/>
        <family val="2"/>
      </rPr>
      <t xml:space="preserve"> Compra de materiales para cercos y supervisar actividades de campo                      </t>
    </r>
    <r>
      <rPr>
        <b/>
        <sz val="14"/>
        <color theme="1"/>
        <rFont val="Arial"/>
        <family val="2"/>
      </rPr>
      <t xml:space="preserve">                  ¿Quien?:</t>
    </r>
    <r>
      <rPr>
        <sz val="14"/>
        <color theme="1"/>
        <rFont val="Arial"/>
        <family val="2"/>
      </rPr>
      <t xml:space="preserve"> Coordinador del Programa        </t>
    </r>
    <r>
      <rPr>
        <b/>
        <sz val="14"/>
        <color theme="1"/>
        <rFont val="Arial"/>
        <family val="2"/>
      </rPr>
      <t xml:space="preserve">                      ¿Cuándo?:  </t>
    </r>
    <r>
      <rPr>
        <sz val="14"/>
        <color theme="1"/>
        <rFont val="Arial"/>
        <family val="2"/>
      </rPr>
      <t>Periódicamente.</t>
    </r>
  </si>
  <si>
    <t>ANEXO 1</t>
  </si>
  <si>
    <t>ANEXO 2</t>
  </si>
  <si>
    <t>ANEXO 3</t>
  </si>
  <si>
    <t>Ing. Agr. Julio César Villatoro Mérida</t>
  </si>
  <si>
    <t>Gerente General ICTA</t>
  </si>
  <si>
    <t>Posible incumplimiento de metas institucionales incluidas en el POA</t>
  </si>
  <si>
    <t>Dirección Administrativa y Financiera y Planificacion y Seguimiento</t>
  </si>
  <si>
    <t xml:space="preserve">Formular un plan de mantenimiento preventivo  </t>
  </si>
  <si>
    <t>Equipo tecnologico obsoleto</t>
  </si>
  <si>
    <t xml:space="preserve">Gestionar los procesos de adquisición de materiales y suministros para cercar las fincas y terrenos </t>
  </si>
  <si>
    <t>Posible deterioro en paredes, techos e instalaciones eléctricas, que podrian generar ambientes de trabajo inapropiadas.</t>
  </si>
  <si>
    <t xml:space="preserve">Gestionar los procesos de adquisiciones de suministros y servicios para la reparación de la infraestructura fisica y sistema eléctrico                               </t>
  </si>
  <si>
    <t>Equipo de aplicación de agroquímicos, en mal estado y, falta de equipo de protección</t>
  </si>
  <si>
    <t xml:space="preserve">Gestionar la compra de equipo moderno para aplicación de agroquímicos </t>
  </si>
  <si>
    <t>•  Autorizaciones y aprobaciones. •                                          •  Controles, monitorero y seguimiento al POA</t>
  </si>
  <si>
    <t>Director Administrativo y Financiero y Directora de Asuntos Estrátegicos</t>
  </si>
  <si>
    <t xml:space="preserve"> Director Administrativo y Financiero y Coordinadora Administratriva, Jefe de Servicios Generales, Director de operaciones Regionales y Jefes de Centros </t>
  </si>
  <si>
    <r>
      <rPr>
        <b/>
        <sz val="14"/>
        <color theme="1"/>
        <rFont val="Arial"/>
        <family val="2"/>
      </rPr>
      <t>¿Qué?</t>
    </r>
    <r>
      <rPr>
        <sz val="14"/>
        <color theme="1"/>
        <rFont val="Arial"/>
        <family val="2"/>
      </rPr>
      <t xml:space="preserve"> contratar los servicios profesionales de un gestor en aduanas                                          </t>
    </r>
    <r>
      <rPr>
        <b/>
        <sz val="14"/>
        <color theme="1"/>
        <rFont val="Arial"/>
        <family val="2"/>
      </rPr>
      <t>¿Cómo?:</t>
    </r>
    <r>
      <rPr>
        <sz val="14"/>
        <color theme="1"/>
        <rFont val="Arial"/>
        <family val="2"/>
      </rPr>
      <t xml:space="preserve"> Solicitando anticipadamente los servicios a requerir                                                                     </t>
    </r>
    <r>
      <rPr>
        <b/>
        <sz val="14"/>
        <color theme="1"/>
        <rFont val="Arial"/>
        <family val="2"/>
      </rPr>
      <t>¿Quien?:</t>
    </r>
    <r>
      <rPr>
        <sz val="14"/>
        <color theme="1"/>
        <rFont val="Arial"/>
        <family val="2"/>
      </rPr>
      <t xml:space="preserve"> Director de Asuntos Estrátegicos                                             </t>
    </r>
    <r>
      <rPr>
        <b/>
        <sz val="14"/>
        <color theme="1"/>
        <rFont val="Arial"/>
        <family val="2"/>
      </rPr>
      <t>¿Cuándo?:</t>
    </r>
    <r>
      <rPr>
        <sz val="14"/>
        <color theme="1"/>
        <rFont val="Arial"/>
        <family val="2"/>
      </rPr>
      <t xml:space="preserve"> En el tiempo establecido para la ejecución.</t>
    </r>
  </si>
  <si>
    <r>
      <rPr>
        <b/>
        <sz val="14"/>
        <color theme="1"/>
        <rFont val="Arial"/>
        <family val="2"/>
      </rPr>
      <t xml:space="preserve">¿Qué? </t>
    </r>
    <r>
      <rPr>
        <sz val="14"/>
        <color theme="1"/>
        <rFont val="Arial"/>
        <family val="2"/>
      </rPr>
      <t xml:space="preserve">Programar recursos financieros para  reparaciones de instalaciones y sistema eléctrico.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Arial"/>
        <family val="2"/>
      </rPr>
      <t xml:space="preserve">¿Cómo?: </t>
    </r>
    <r>
      <rPr>
        <sz val="14"/>
        <color theme="1"/>
        <rFont val="Arial"/>
        <family val="2"/>
      </rPr>
      <t xml:space="preserve">Elaborar un plan de trabajo para la reparación de edificios e instalaciones, laboratorios y Oficinas en los Centros de Producción                                                                 </t>
    </r>
    <r>
      <rPr>
        <b/>
        <sz val="14"/>
        <color theme="1"/>
        <rFont val="Arial"/>
        <family val="2"/>
      </rPr>
      <t xml:space="preserve">¿Quien?: </t>
    </r>
    <r>
      <rPr>
        <sz val="14"/>
        <color theme="1"/>
        <rFont val="Arial"/>
        <family val="2"/>
      </rPr>
      <t xml:space="preserve">Director Administrativo y Financiero y Directora de Asuntos Estrátegicos y Director de Operaciones Regionales                                                  </t>
    </r>
    <r>
      <rPr>
        <b/>
        <sz val="14"/>
        <color theme="1"/>
        <rFont val="Arial"/>
        <family val="2"/>
      </rPr>
      <t>¿Cuándo?:</t>
    </r>
    <r>
      <rPr>
        <sz val="14"/>
        <color theme="1"/>
        <rFont val="Arial"/>
        <family val="2"/>
      </rPr>
      <t xml:space="preserve"> Ejercicio fiscal.</t>
    </r>
  </si>
  <si>
    <r>
      <t xml:space="preserve">¿Qué? </t>
    </r>
    <r>
      <rPr>
        <sz val="14"/>
        <color theme="1"/>
        <rFont val="Arial"/>
        <family val="2"/>
      </rPr>
      <t xml:space="preserve"> Planificar y programar recursos para la adquisición de equipo de seguridad industrial e implementar protocolos.                                                     </t>
    </r>
    <r>
      <rPr>
        <b/>
        <sz val="14"/>
        <color theme="1"/>
        <rFont val="Arial"/>
        <family val="2"/>
      </rPr>
      <t xml:space="preserve">        ¿Cómo?: </t>
    </r>
    <r>
      <rPr>
        <sz val="14"/>
        <color theme="1"/>
        <rFont val="Arial"/>
        <family val="2"/>
      </rPr>
      <t xml:space="preserve">Diseñar protocolos de acceso                           </t>
    </r>
    <r>
      <rPr>
        <b/>
        <sz val="14"/>
        <color theme="1"/>
        <rFont val="Arial"/>
        <family val="2"/>
      </rPr>
      <t xml:space="preserve">                  ¿Quien?:</t>
    </r>
    <r>
      <rPr>
        <sz val="14"/>
        <color theme="1"/>
        <rFont val="Arial"/>
        <family val="2"/>
      </rPr>
      <t xml:space="preserve"> Coordinadora del Programa        </t>
    </r>
    <r>
      <rPr>
        <b/>
        <sz val="14"/>
        <color theme="1"/>
        <rFont val="Arial"/>
        <family val="2"/>
      </rPr>
      <t xml:space="preserve">                      ¿Cuándo?:  </t>
    </r>
    <r>
      <rPr>
        <sz val="14"/>
        <color theme="1"/>
        <rFont val="Arial"/>
        <family val="2"/>
      </rPr>
      <t>Periódicamente.</t>
    </r>
  </si>
  <si>
    <t xml:space="preserve">Programa de Protección Vegetal, Biotecnologia, Planta de Alimentos y Planta de Semillas.  </t>
  </si>
  <si>
    <t>Formular un plan de capacitación al personal en el uso y manejo de elementos quimicos y mantener medidas preventivas</t>
  </si>
  <si>
    <r>
      <t xml:space="preserve">¿Qué? </t>
    </r>
    <r>
      <rPr>
        <sz val="14"/>
        <color theme="1"/>
        <rFont val="Arial"/>
        <family val="2"/>
      </rPr>
      <t xml:space="preserve"> Formular un plan de mantenimiento preventivo                                        </t>
    </r>
    <r>
      <rPr>
        <b/>
        <sz val="14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¿Cómo?:</t>
    </r>
    <r>
      <rPr>
        <sz val="14"/>
        <color theme="1"/>
        <rFont val="Arial"/>
        <family val="2"/>
      </rPr>
      <t xml:space="preserve"> Realizar los requerimientos con las especificaciones tecnicas para la contratación del servicio especializado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Arial"/>
        <family val="2"/>
      </rPr>
      <t xml:space="preserve">                  ¿Quien?:</t>
    </r>
    <r>
      <rPr>
        <sz val="14"/>
        <color theme="1"/>
        <rFont val="Arial"/>
        <family val="2"/>
      </rPr>
      <t xml:space="preserve">Coordinador de programa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theme="1"/>
        <rFont val="Arial"/>
        <family val="2"/>
      </rPr>
      <t xml:space="preserve">            ¿Cuándo?: </t>
    </r>
    <r>
      <rPr>
        <sz val="14"/>
        <color theme="1"/>
        <rFont val="Arial"/>
        <family val="2"/>
      </rPr>
      <t>periodicamente</t>
    </r>
  </si>
  <si>
    <t xml:space="preserve">Gestionar la adquisición de equipo y sotfware actualizado </t>
  </si>
  <si>
    <t>Posible atraso en el procesamiento de datos para la gestión de procesos en las diferentes areas operativas y de investigación y producción</t>
  </si>
  <si>
    <t>Posible riesgo de contaminación de cultivos e intoxicación de personal de campo</t>
  </si>
  <si>
    <t>Posibles contaminaciones en material vegetativo, medios de cultivo y semillas de cultivos</t>
  </si>
  <si>
    <t xml:space="preserve">Gestionar la compra de equipos para el control de plagas, para ingreso a laboratorios y dar mantenimiento a los mismos. </t>
  </si>
  <si>
    <t>posibles  accidentes que pueden causar quemaduras a las personas.</t>
  </si>
  <si>
    <t>Los ensayos experimentales  en el campo se pueden perder.</t>
  </si>
  <si>
    <t xml:space="preserve">Posible destrucción de equipo de producción en la planta procesadora de alimentos y planta procesdora de semillas,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</si>
</sst>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ongenial Light"/>
    </font>
    <font>
      <sz val="8"/>
      <name val="Calibri"/>
      <family val="2"/>
      <scheme val="minor"/>
    </font>
    <font>
      <sz val="12"/>
      <color theme="1"/>
      <name val="Congenial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28"/>
      <name val="Arial"/>
      <family val="2"/>
    </font>
    <font>
      <b/>
      <sz val="14"/>
      <color theme="1"/>
      <name val="Arial"/>
      <family val="2"/>
    </font>
    <font>
      <b/>
      <sz val="22"/>
      <name val="Arial"/>
      <family val="2"/>
    </font>
    <font>
      <b/>
      <sz val="22"/>
      <color theme="1"/>
      <name val="Arial"/>
      <family val="2"/>
    </font>
    <font>
      <b/>
      <sz val="12"/>
      <color theme="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28"/>
      <color theme="1"/>
      <name val="Arial"/>
      <family val="2"/>
    </font>
    <font>
      <b/>
      <sz val="2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5FBC9"/>
      </top>
      <bottom style="thick">
        <color rgb="FFF5FBC9"/>
      </bottom>
      <diagonal/>
    </border>
    <border>
      <left style="thin">
        <color indexed="64"/>
      </left>
      <right style="thick">
        <color rgb="FFF5FBC9"/>
      </right>
      <top style="thick">
        <color rgb="FFF5FBC9"/>
      </top>
      <bottom style="thick">
        <color rgb="FFF5FBC9"/>
      </bottom>
      <diagonal/>
    </border>
    <border>
      <left style="thick">
        <color rgb="FFF5FBC9"/>
      </left>
      <right style="thin">
        <color indexed="64"/>
      </right>
      <top style="thick">
        <color rgb="FFF5FBC9"/>
      </top>
      <bottom style="thick">
        <color rgb="FFF5FBC9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9" borderId="17" xfId="0" applyFont="1" applyFill="1" applyBorder="1" applyAlignment="1">
      <alignment horizontal="center" vertical="center" wrapText="1"/>
    </xf>
    <xf numFmtId="1" fontId="8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1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0" xfId="0" applyFont="1" applyAlignment="1">
      <alignment horizontal="center" vertical="center"/>
    </xf>
    <xf numFmtId="0" fontId="8" fillId="0" borderId="0" xfId="0" applyFont="1" applyBorder="1"/>
    <xf numFmtId="0" fontId="8" fillId="0" borderId="0" xfId="0" applyFont="1" applyAlignment="1">
      <alignment horizontal="center"/>
    </xf>
    <xf numFmtId="0" fontId="8" fillId="11" borderId="14" xfId="0" applyFont="1" applyFill="1" applyBorder="1" applyAlignment="1">
      <alignment horizontal="center"/>
    </xf>
    <xf numFmtId="0" fontId="8" fillId="11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11" borderId="17" xfId="0" applyFont="1" applyFill="1" applyBorder="1" applyAlignment="1">
      <alignment horizontal="center"/>
    </xf>
    <xf numFmtId="0" fontId="8" fillId="11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11" borderId="18" xfId="0" applyFont="1" applyFill="1" applyBorder="1" applyAlignment="1">
      <alignment horizontal="center"/>
    </xf>
    <xf numFmtId="0" fontId="8" fillId="11" borderId="19" xfId="0" applyFont="1" applyFill="1" applyBorder="1" applyAlignment="1">
      <alignment horizontal="center"/>
    </xf>
    <xf numFmtId="0" fontId="8" fillId="11" borderId="20" xfId="0" applyFont="1" applyFill="1" applyBorder="1" applyAlignment="1">
      <alignment horizontal="center"/>
    </xf>
    <xf numFmtId="0" fontId="8" fillId="11" borderId="21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8" fillId="0" borderId="1" xfId="0" applyFont="1" applyBorder="1"/>
    <xf numFmtId="164" fontId="8" fillId="0" borderId="2" xfId="0" applyNumberFormat="1" applyFont="1" applyBorder="1" applyAlignment="1"/>
    <xf numFmtId="164" fontId="8" fillId="0" borderId="2" xfId="1" applyNumberFormat="1" applyFont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0" borderId="25" xfId="0" applyFont="1" applyBorder="1" applyAlignment="1"/>
    <xf numFmtId="0" fontId="10" fillId="4" borderId="19" xfId="0" applyFont="1" applyFill="1" applyBorder="1" applyAlignment="1">
      <alignment vertical="center"/>
    </xf>
    <xf numFmtId="0" fontId="10" fillId="0" borderId="23" xfId="0" applyFont="1" applyBorder="1" applyAlignment="1"/>
    <xf numFmtId="0" fontId="18" fillId="0" borderId="0" xfId="0" applyFont="1" applyAlignment="1">
      <alignment horizontal="center" vertical="center" wrapText="1"/>
    </xf>
    <xf numFmtId="0" fontId="10" fillId="0" borderId="0" xfId="0" applyFont="1"/>
    <xf numFmtId="43" fontId="8" fillId="0" borderId="2" xfId="1" applyFont="1" applyBorder="1" applyAlignment="1">
      <alignment horizontal="center"/>
    </xf>
    <xf numFmtId="0" fontId="17" fillId="0" borderId="27" xfId="0" applyFont="1" applyBorder="1" applyAlignment="1">
      <alignment horizontal="center" vertical="center" wrapText="1"/>
    </xf>
    <xf numFmtId="0" fontId="15" fillId="10" borderId="19" xfId="0" applyFont="1" applyFill="1" applyBorder="1" applyAlignment="1">
      <alignment horizontal="center" wrapText="1"/>
    </xf>
    <xf numFmtId="0" fontId="15" fillId="10" borderId="20" xfId="0" applyFont="1" applyFill="1" applyBorder="1" applyAlignment="1">
      <alignment horizont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4" fillId="10" borderId="14" xfId="0" applyFont="1" applyFill="1" applyBorder="1" applyAlignment="1">
      <alignment horizontal="center"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5" fillId="10" borderId="17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2" borderId="2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3" fontId="8" fillId="2" borderId="1" xfId="1" applyFont="1" applyFill="1" applyBorder="1" applyAlignment="1">
      <alignment horizontal="center" vertical="center"/>
    </xf>
    <xf numFmtId="43" fontId="8" fillId="2" borderId="1" xfId="1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textRotation="255"/>
    </xf>
    <xf numFmtId="0" fontId="10" fillId="5" borderId="1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10" fillId="7" borderId="12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ADD2C9"/>
      <color rgb="FF396EB0"/>
      <color rgb="FFF5FBC9"/>
      <color rgb="FF74959A"/>
      <color rgb="FFACDEAA"/>
      <color rgb="FFB4CFB0"/>
      <color rgb="FF98B4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223614</xdr:colOff>
      <xdr:row>1</xdr:row>
      <xdr:rowOff>111554</xdr:rowOff>
    </xdr:from>
    <xdr:to>
      <xdr:col>1</xdr:col>
      <xdr:colOff>1691584</xdr:colOff>
      <xdr:row>6</xdr:row>
      <xdr:rowOff>871661</xdr:rowOff>
    </xdr:to>
    <xdr:pic>
      <xdr:nvPicPr>
        <xdr:cNvPr id="3" name="Imagen 2" descr="Instituto de Ciencia y Tecnología Agrícolas ICT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95" b="9305"/>
        <a:stretch/>
      </xdr:blipFill>
      <xdr:spPr bwMode="auto">
        <a:xfrm>
          <a:off x="223614" y="737973"/>
          <a:ext cx="1888443" cy="130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86592</xdr:rowOff>
    </xdr:from>
    <xdr:to>
      <xdr:col>3</xdr:col>
      <xdr:colOff>0</xdr:colOff>
      <xdr:row>20</xdr:row>
      <xdr:rowOff>139281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359274"/>
          <a:ext cx="2944091" cy="16979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1</xdr:row>
      <xdr:rowOff>27215</xdr:rowOff>
    </xdr:from>
    <xdr:to>
      <xdr:col>1</xdr:col>
      <xdr:colOff>1632857</xdr:colOff>
      <xdr:row>4</xdr:row>
      <xdr:rowOff>3352</xdr:rowOff>
    </xdr:to>
    <xdr:pic>
      <xdr:nvPicPr>
        <xdr:cNvPr id="3" name="Imagen 2" descr="Instituto de Ciencia y Tecnología Agrícolas ICT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95" b="9305"/>
        <a:stretch/>
      </xdr:blipFill>
      <xdr:spPr bwMode="auto">
        <a:xfrm>
          <a:off x="421821" y="27215"/>
          <a:ext cx="1768929" cy="1241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258535</xdr:colOff>
      <xdr:row>15</xdr:row>
      <xdr:rowOff>176894</xdr:rowOff>
    </xdr:from>
    <xdr:to>
      <xdr:col>7</xdr:col>
      <xdr:colOff>1025030</xdr:colOff>
      <xdr:row>21</xdr:row>
      <xdr:rowOff>204107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3856" y="47842715"/>
          <a:ext cx="2453781" cy="1415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45505</xdr:colOff>
      <xdr:row>10</xdr:row>
      <xdr:rowOff>266700</xdr:rowOff>
    </xdr:from>
    <xdr:to>
      <xdr:col>3</xdr:col>
      <xdr:colOff>523875</xdr:colOff>
      <xdr:row>10</xdr:row>
      <xdr:rowOff>488720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493305" y="3381375"/>
          <a:ext cx="478370" cy="222020"/>
        </a:xfrm>
        <a:prstGeom prst="ellipse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marL="0" indent="0" algn="ctr"/>
          <a:r>
            <a:rPr lang="es-GT" sz="600" b="1">
              <a:solidFill>
                <a:schemeClr val="lt1"/>
              </a:solidFill>
              <a:latin typeface="Colibri"/>
              <a:ea typeface="+mn-ea"/>
              <a:cs typeface="Arial" panose="020B0604020202020204" pitchFamily="34" charset="0"/>
            </a:rPr>
            <a:t>E-1</a:t>
          </a:r>
        </a:p>
      </xdr:txBody>
    </xdr:sp>
    <xdr:clientData/>
  </xdr:twoCellAnchor>
  <xdr:twoCellAnchor editAs="oneCell">
    <xdr:from>
      <xdr:col>0</xdr:col>
      <xdr:colOff>107674</xdr:colOff>
      <xdr:row>0</xdr:row>
      <xdr:rowOff>82826</xdr:rowOff>
    </xdr:from>
    <xdr:to>
      <xdr:col>2</xdr:col>
      <xdr:colOff>228601</xdr:colOff>
      <xdr:row>3</xdr:row>
      <xdr:rowOff>144390</xdr:rowOff>
    </xdr:to>
    <xdr:pic>
      <xdr:nvPicPr>
        <xdr:cNvPr id="27" name="Imagen 26" descr="Instituto de Ciencia y Tecnología Agrícolas ICTA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95" b="9305"/>
        <a:stretch/>
      </xdr:blipFill>
      <xdr:spPr bwMode="auto">
        <a:xfrm>
          <a:off x="107674" y="82826"/>
          <a:ext cx="1272210" cy="906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939218</xdr:colOff>
      <xdr:row>9</xdr:row>
      <xdr:rowOff>83414</xdr:rowOff>
    </xdr:from>
    <xdr:to>
      <xdr:col>3</xdr:col>
      <xdr:colOff>1382811</xdr:colOff>
      <xdr:row>9</xdr:row>
      <xdr:rowOff>336177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387018" y="2664689"/>
          <a:ext cx="443593" cy="252763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GT" sz="600" b="1">
              <a:latin typeface="Colibri"/>
              <a:cs typeface="Arial" panose="020B0604020202020204" pitchFamily="34" charset="0"/>
            </a:rPr>
            <a:t>O-1</a:t>
          </a:r>
        </a:p>
      </xdr:txBody>
    </xdr:sp>
    <xdr:clientData/>
  </xdr:twoCellAnchor>
  <xdr:twoCellAnchor>
    <xdr:from>
      <xdr:col>3</xdr:col>
      <xdr:colOff>456691</xdr:colOff>
      <xdr:row>10</xdr:row>
      <xdr:rowOff>60566</xdr:rowOff>
    </xdr:from>
    <xdr:to>
      <xdr:col>3</xdr:col>
      <xdr:colOff>913379</xdr:colOff>
      <xdr:row>10</xdr:row>
      <xdr:rowOff>299688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904491" y="3175241"/>
          <a:ext cx="456688" cy="239122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GT" sz="600" b="1">
              <a:latin typeface="Colibri"/>
              <a:cs typeface="Arial" panose="020B0604020202020204" pitchFamily="34" charset="0"/>
            </a:rPr>
            <a:t>O-5</a:t>
          </a:r>
        </a:p>
      </xdr:txBody>
    </xdr:sp>
    <xdr:clientData/>
  </xdr:twoCellAnchor>
  <xdr:twoCellAnchor>
    <xdr:from>
      <xdr:col>3</xdr:col>
      <xdr:colOff>937020</xdr:colOff>
      <xdr:row>10</xdr:row>
      <xdr:rowOff>146426</xdr:rowOff>
    </xdr:from>
    <xdr:to>
      <xdr:col>3</xdr:col>
      <xdr:colOff>1380613</xdr:colOff>
      <xdr:row>10</xdr:row>
      <xdr:rowOff>399189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2384820" y="3261101"/>
          <a:ext cx="443593" cy="252763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GT" sz="600" b="1">
              <a:latin typeface="Colibri"/>
              <a:cs typeface="Arial" panose="020B0604020202020204" pitchFamily="34" charset="0"/>
            </a:rPr>
            <a:t>O-3</a:t>
          </a:r>
        </a:p>
      </xdr:txBody>
    </xdr:sp>
    <xdr:clientData/>
  </xdr:twoCellAnchor>
  <xdr:twoCellAnchor>
    <xdr:from>
      <xdr:col>3</xdr:col>
      <xdr:colOff>841930</xdr:colOff>
      <xdr:row>8</xdr:row>
      <xdr:rowOff>101635</xdr:rowOff>
    </xdr:from>
    <xdr:to>
      <xdr:col>3</xdr:col>
      <xdr:colOff>1285523</xdr:colOff>
      <xdr:row>8</xdr:row>
      <xdr:rowOff>357711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289730" y="2149510"/>
          <a:ext cx="443593" cy="256076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GT" sz="600" b="1">
              <a:latin typeface="Colibri"/>
              <a:cs typeface="Arial" panose="020B0604020202020204" pitchFamily="34" charset="0"/>
            </a:rPr>
            <a:t>O-4</a:t>
          </a:r>
        </a:p>
      </xdr:txBody>
    </xdr:sp>
    <xdr:clientData/>
  </xdr:twoCellAnchor>
  <xdr:twoCellAnchor>
    <xdr:from>
      <xdr:col>3</xdr:col>
      <xdr:colOff>847281</xdr:colOff>
      <xdr:row>9</xdr:row>
      <xdr:rowOff>303731</xdr:rowOff>
    </xdr:from>
    <xdr:to>
      <xdr:col>3</xdr:col>
      <xdr:colOff>1290874</xdr:colOff>
      <xdr:row>10</xdr:row>
      <xdr:rowOff>23094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295081" y="2885006"/>
          <a:ext cx="443593" cy="252763"/>
        </a:xfrm>
        <a:prstGeom prst="ellipse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GT" sz="600" b="1">
              <a:latin typeface="Colibri"/>
              <a:cs typeface="Arial" panose="020B0604020202020204" pitchFamily="34" charset="0"/>
            </a:rPr>
            <a:t>O-2</a:t>
          </a:r>
        </a:p>
      </xdr:txBody>
    </xdr:sp>
    <xdr:clientData/>
  </xdr:twoCellAnchor>
  <xdr:twoCellAnchor>
    <xdr:from>
      <xdr:col>3</xdr:col>
      <xdr:colOff>150581</xdr:colOff>
      <xdr:row>9</xdr:row>
      <xdr:rowOff>251387</xdr:rowOff>
    </xdr:from>
    <xdr:to>
      <xdr:col>3</xdr:col>
      <xdr:colOff>604850</xdr:colOff>
      <xdr:row>9</xdr:row>
      <xdr:rowOff>449215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871650" y="2609646"/>
          <a:ext cx="454269" cy="197828"/>
        </a:xfrm>
        <a:prstGeom prst="ellipse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marL="0" indent="0" algn="ctr"/>
          <a:r>
            <a:rPr lang="es-GT" sz="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libri"/>
              <a:ea typeface="+mn-ea"/>
              <a:cs typeface="Arial" panose="020B0604020202020204" pitchFamily="34" charset="0"/>
            </a:rPr>
            <a:t>C-1</a:t>
          </a:r>
        </a:p>
      </xdr:txBody>
    </xdr:sp>
    <xdr:clientData/>
  </xdr:twoCellAnchor>
  <xdr:twoCellAnchor>
    <xdr:from>
      <xdr:col>3</xdr:col>
      <xdr:colOff>466183</xdr:colOff>
      <xdr:row>9</xdr:row>
      <xdr:rowOff>5861</xdr:rowOff>
    </xdr:from>
    <xdr:to>
      <xdr:col>3</xdr:col>
      <xdr:colOff>920452</xdr:colOff>
      <xdr:row>9</xdr:row>
      <xdr:rowOff>203689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188966" y="2366404"/>
          <a:ext cx="454269" cy="197828"/>
        </a:xfrm>
        <a:prstGeom prst="ellipse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marL="0" indent="0" algn="ctr"/>
          <a:r>
            <a:rPr lang="es-GT" sz="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olibri"/>
              <a:ea typeface="+mn-ea"/>
              <a:cs typeface="Arial" panose="020B0604020202020204" pitchFamily="34" charset="0"/>
            </a:rPr>
            <a:t>C-2</a:t>
          </a:r>
        </a:p>
      </xdr:txBody>
    </xdr:sp>
    <xdr:clientData/>
  </xdr:twoCellAnchor>
  <xdr:twoCellAnchor editAs="oneCell">
    <xdr:from>
      <xdr:col>1</xdr:col>
      <xdr:colOff>341657</xdr:colOff>
      <xdr:row>21</xdr:row>
      <xdr:rowOff>92766</xdr:rowOff>
    </xdr:from>
    <xdr:to>
      <xdr:col>3</xdr:col>
      <xdr:colOff>962853</xdr:colOff>
      <xdr:row>25</xdr:row>
      <xdr:rowOff>76008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6957" y="6607866"/>
          <a:ext cx="1573696" cy="8976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182441</xdr:colOff>
      <xdr:row>0</xdr:row>
      <xdr:rowOff>0</xdr:rowOff>
    </xdr:from>
    <xdr:to>
      <xdr:col>2</xdr:col>
      <xdr:colOff>828676</xdr:colOff>
      <xdr:row>3</xdr:row>
      <xdr:rowOff>38100</xdr:rowOff>
    </xdr:to>
    <xdr:pic>
      <xdr:nvPicPr>
        <xdr:cNvPr id="2" name="Imagen 1" descr="Instituto de Ciencia y Tecnología Agrícolas ICT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95" b="9305"/>
        <a:stretch/>
      </xdr:blipFill>
      <xdr:spPr bwMode="auto">
        <a:xfrm>
          <a:off x="953966" y="0"/>
          <a:ext cx="134156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879732</xdr:colOff>
      <xdr:row>15</xdr:row>
      <xdr:rowOff>145581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607" y="4299857"/>
          <a:ext cx="1573696" cy="907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topLeftCell="E1" zoomScale="125" zoomScaleNormal="70" workbookViewId="0">
      <pane ySplit="7" topLeftCell="A14" activePane="bottomLeft" state="frozen"/>
      <selection pane="bottomLeft" activeCell="G15" sqref="G15"/>
    </sheetView>
  </sheetViews>
  <sheetFormatPr baseColWidth="10" defaultColWidth="11.5" defaultRowHeight="16" x14ac:dyDescent="0.2"/>
  <cols>
    <col min="1" max="1" width="6.33203125" style="27" customWidth="1"/>
    <col min="2" max="2" width="27" style="27" customWidth="1"/>
    <col min="3" max="3" width="11" style="27" customWidth="1"/>
    <col min="4" max="4" width="24.6640625" style="27" customWidth="1"/>
    <col min="5" max="5" width="31.1640625" style="27" customWidth="1"/>
    <col min="6" max="6" width="38.6640625" style="27" customWidth="1"/>
    <col min="7" max="7" width="18.83203125" style="27" customWidth="1"/>
    <col min="8" max="8" width="14.83203125" style="27" customWidth="1"/>
    <col min="9" max="9" width="15.5" style="27" customWidth="1"/>
    <col min="10" max="10" width="16.5" style="27" customWidth="1"/>
    <col min="11" max="11" width="14.5" style="31" customWidth="1"/>
    <col min="12" max="12" width="36.83203125" style="27" customWidth="1"/>
    <col min="13" max="13" width="42.83203125" style="27" customWidth="1"/>
    <col min="14" max="14" width="15.6640625" style="27" customWidth="1"/>
    <col min="15" max="16384" width="11.5" style="27"/>
  </cols>
  <sheetData>
    <row r="1" spans="1:13" ht="49.5" hidden="1" customHeight="1" thickBot="1" x14ac:dyDescent="0.25">
      <c r="L1" s="81" t="s">
        <v>100</v>
      </c>
      <c r="M1" s="81"/>
    </row>
    <row r="2" spans="1:13" ht="37.25" hidden="1" customHeight="1" x14ac:dyDescent="0.2">
      <c r="A2" s="26"/>
      <c r="C2" s="95" t="s">
        <v>41</v>
      </c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 ht="35.5" hidden="1" customHeight="1" x14ac:dyDescent="0.2">
      <c r="A3" s="28"/>
      <c r="C3" s="99" t="s">
        <v>0</v>
      </c>
      <c r="D3" s="100"/>
      <c r="E3" s="86" t="s">
        <v>56</v>
      </c>
      <c r="F3" s="86"/>
      <c r="G3" s="86"/>
      <c r="H3" s="86"/>
      <c r="I3" s="86"/>
      <c r="J3" s="86"/>
      <c r="K3" s="86"/>
      <c r="L3" s="86"/>
      <c r="M3" s="87"/>
    </row>
    <row r="4" spans="1:13" ht="52.5" hidden="1" customHeight="1" thickBot="1" x14ac:dyDescent="0.3">
      <c r="A4" s="28"/>
      <c r="C4" s="82" t="s">
        <v>76</v>
      </c>
      <c r="D4" s="83"/>
      <c r="E4" s="84" t="s">
        <v>53</v>
      </c>
      <c r="F4" s="84"/>
      <c r="G4" s="84"/>
      <c r="H4" s="84"/>
      <c r="I4" s="84"/>
      <c r="J4" s="84"/>
      <c r="K4" s="84"/>
      <c r="L4" s="84"/>
      <c r="M4" s="85"/>
    </row>
    <row r="5" spans="1:13" ht="18.5" hidden="1" customHeight="1" thickBot="1" x14ac:dyDescent="0.25">
      <c r="A5" s="29"/>
      <c r="B5" s="29"/>
      <c r="C5" s="29"/>
      <c r="D5" s="29"/>
      <c r="E5" s="92"/>
      <c r="F5" s="92"/>
      <c r="G5" s="30"/>
      <c r="H5" s="30"/>
      <c r="I5" s="29"/>
      <c r="J5" s="29"/>
      <c r="L5" s="29"/>
      <c r="M5" s="29"/>
    </row>
    <row r="6" spans="1:13" s="32" customFormat="1" ht="34.25" customHeight="1" x14ac:dyDescent="0.2">
      <c r="A6" s="88" t="s">
        <v>2</v>
      </c>
      <c r="B6" s="90" t="s">
        <v>54</v>
      </c>
      <c r="C6" s="90" t="s">
        <v>4</v>
      </c>
      <c r="D6" s="90" t="s">
        <v>5</v>
      </c>
      <c r="E6" s="90" t="s">
        <v>6</v>
      </c>
      <c r="F6" s="90" t="s">
        <v>7</v>
      </c>
      <c r="G6" s="90" t="s">
        <v>13</v>
      </c>
      <c r="H6" s="90"/>
      <c r="I6" s="90" t="s">
        <v>52</v>
      </c>
      <c r="J6" s="90" t="s">
        <v>10</v>
      </c>
      <c r="K6" s="101" t="s">
        <v>51</v>
      </c>
      <c r="L6" s="90" t="s">
        <v>11</v>
      </c>
      <c r="M6" s="93" t="s">
        <v>12</v>
      </c>
    </row>
    <row r="7" spans="1:13" s="32" customFormat="1" ht="74.25" customHeight="1" x14ac:dyDescent="0.2">
      <c r="A7" s="89"/>
      <c r="B7" s="91"/>
      <c r="C7" s="91"/>
      <c r="D7" s="91"/>
      <c r="E7" s="91"/>
      <c r="F7" s="91"/>
      <c r="G7" s="33" t="s">
        <v>8</v>
      </c>
      <c r="H7" s="33" t="s">
        <v>9</v>
      </c>
      <c r="I7" s="91"/>
      <c r="J7" s="91"/>
      <c r="K7" s="102"/>
      <c r="L7" s="91"/>
      <c r="M7" s="94"/>
    </row>
    <row r="8" spans="1:13" s="11" customFormat="1" ht="90.75" customHeight="1" x14ac:dyDescent="0.2">
      <c r="A8" s="34">
        <v>1</v>
      </c>
      <c r="B8" s="37" t="s">
        <v>48</v>
      </c>
      <c r="C8" s="37" t="s">
        <v>49</v>
      </c>
      <c r="D8" s="18" t="s">
        <v>78</v>
      </c>
      <c r="E8" s="40" t="s">
        <v>77</v>
      </c>
      <c r="F8" s="19" t="s">
        <v>105</v>
      </c>
      <c r="G8" s="18">
        <v>3</v>
      </c>
      <c r="H8" s="18">
        <v>3</v>
      </c>
      <c r="I8" s="19">
        <f t="shared" ref="I8" si="0">G8*H8</f>
        <v>9</v>
      </c>
      <c r="J8" s="36">
        <v>3</v>
      </c>
      <c r="K8" s="37">
        <f>I8/J8</f>
        <v>3</v>
      </c>
      <c r="L8" s="18" t="s">
        <v>81</v>
      </c>
      <c r="M8" s="41"/>
    </row>
    <row r="9" spans="1:13" s="12" customFormat="1" ht="180.75" customHeight="1" x14ac:dyDescent="0.2">
      <c r="A9" s="34">
        <v>2</v>
      </c>
      <c r="B9" s="19" t="s">
        <v>66</v>
      </c>
      <c r="C9" s="18" t="s">
        <v>74</v>
      </c>
      <c r="D9" s="18" t="s">
        <v>57</v>
      </c>
      <c r="E9" s="18" t="s">
        <v>60</v>
      </c>
      <c r="F9" s="18" t="s">
        <v>110</v>
      </c>
      <c r="G9" s="19">
        <v>4</v>
      </c>
      <c r="H9" s="19">
        <v>3</v>
      </c>
      <c r="I9" s="19">
        <f t="shared" ref="I9:I15" si="1">G9*H9</f>
        <v>12</v>
      </c>
      <c r="J9" s="19">
        <v>3</v>
      </c>
      <c r="K9" s="35">
        <f t="shared" ref="K9:K10" si="2">I9/J9</f>
        <v>4</v>
      </c>
      <c r="L9" s="18" t="s">
        <v>111</v>
      </c>
      <c r="M9" s="18"/>
    </row>
    <row r="10" spans="1:13" s="22" customFormat="1" ht="120.75" customHeight="1" x14ac:dyDescent="0.2">
      <c r="A10" s="34">
        <v>3</v>
      </c>
      <c r="B10" s="19" t="s">
        <v>80</v>
      </c>
      <c r="C10" s="18" t="s">
        <v>75</v>
      </c>
      <c r="D10" s="18" t="s">
        <v>106</v>
      </c>
      <c r="E10" s="18" t="s">
        <v>108</v>
      </c>
      <c r="F10" s="18" t="s">
        <v>124</v>
      </c>
      <c r="G10" s="19">
        <v>2</v>
      </c>
      <c r="H10" s="19">
        <v>3</v>
      </c>
      <c r="I10" s="19">
        <f t="shared" si="1"/>
        <v>6</v>
      </c>
      <c r="J10" s="19">
        <v>3</v>
      </c>
      <c r="K10" s="35">
        <f t="shared" si="2"/>
        <v>2</v>
      </c>
      <c r="L10" s="18" t="s">
        <v>123</v>
      </c>
      <c r="M10" s="18"/>
    </row>
    <row r="11" spans="1:13" s="11" customFormat="1" ht="77" customHeight="1" x14ac:dyDescent="0.2">
      <c r="A11" s="34">
        <v>4</v>
      </c>
      <c r="B11" s="36" t="s">
        <v>66</v>
      </c>
      <c r="C11" s="37" t="s">
        <v>68</v>
      </c>
      <c r="D11" s="18" t="s">
        <v>78</v>
      </c>
      <c r="E11" s="18" t="s">
        <v>112</v>
      </c>
      <c r="F11" s="18" t="s">
        <v>125</v>
      </c>
      <c r="G11" s="36">
        <v>3</v>
      </c>
      <c r="H11" s="36">
        <v>2</v>
      </c>
      <c r="I11" s="19">
        <f t="shared" ref="I11:I13" si="3">G11*H11</f>
        <v>6</v>
      </c>
      <c r="J11" s="36">
        <v>2</v>
      </c>
      <c r="K11" s="36">
        <f t="shared" ref="K11:K12" si="4">I11/J11</f>
        <v>3</v>
      </c>
      <c r="L11" s="18" t="s">
        <v>113</v>
      </c>
      <c r="M11" s="41"/>
    </row>
    <row r="12" spans="1:13" s="11" customFormat="1" ht="135.75" customHeight="1" x14ac:dyDescent="0.2">
      <c r="A12" s="34">
        <v>5</v>
      </c>
      <c r="B12" s="37" t="s">
        <v>66</v>
      </c>
      <c r="C12" s="37" t="s">
        <v>70</v>
      </c>
      <c r="D12" s="18" t="s">
        <v>120</v>
      </c>
      <c r="E12" s="18" t="s">
        <v>67</v>
      </c>
      <c r="F12" s="19" t="s">
        <v>126</v>
      </c>
      <c r="G12" s="19">
        <v>4</v>
      </c>
      <c r="H12" s="19">
        <v>5</v>
      </c>
      <c r="I12" s="19">
        <f t="shared" si="3"/>
        <v>20</v>
      </c>
      <c r="J12" s="36">
        <v>4</v>
      </c>
      <c r="K12" s="36">
        <f t="shared" si="4"/>
        <v>5</v>
      </c>
      <c r="L12" s="18" t="s">
        <v>127</v>
      </c>
      <c r="M12" s="18"/>
    </row>
    <row r="13" spans="1:13" s="11" customFormat="1" ht="122.25" customHeight="1" x14ac:dyDescent="0.2">
      <c r="A13" s="34">
        <v>6</v>
      </c>
      <c r="B13" s="37" t="s">
        <v>66</v>
      </c>
      <c r="C13" s="37" t="s">
        <v>72</v>
      </c>
      <c r="D13" s="18" t="s">
        <v>69</v>
      </c>
      <c r="E13" s="18" t="s">
        <v>71</v>
      </c>
      <c r="F13" s="18" t="s">
        <v>128</v>
      </c>
      <c r="G13" s="37">
        <v>2</v>
      </c>
      <c r="H13" s="37">
        <v>3</v>
      </c>
      <c r="I13" s="19">
        <f t="shared" si="3"/>
        <v>6</v>
      </c>
      <c r="J13" s="36">
        <v>3</v>
      </c>
      <c r="K13" s="37">
        <v>3</v>
      </c>
      <c r="L13" s="18" t="s">
        <v>121</v>
      </c>
      <c r="M13" s="40"/>
    </row>
    <row r="14" spans="1:13" s="39" customFormat="1" ht="111.75" customHeight="1" x14ac:dyDescent="0.2">
      <c r="A14" s="34">
        <v>7</v>
      </c>
      <c r="B14" s="36" t="s">
        <v>47</v>
      </c>
      <c r="C14" s="37" t="s">
        <v>62</v>
      </c>
      <c r="D14" s="18" t="s">
        <v>63</v>
      </c>
      <c r="E14" s="18" t="s">
        <v>64</v>
      </c>
      <c r="F14" s="18" t="s">
        <v>129</v>
      </c>
      <c r="G14" s="38">
        <v>3</v>
      </c>
      <c r="H14" s="38">
        <v>4</v>
      </c>
      <c r="I14" s="19">
        <f t="shared" si="1"/>
        <v>12</v>
      </c>
      <c r="J14" s="36">
        <v>3</v>
      </c>
      <c r="K14" s="36">
        <f>I14/J14</f>
        <v>4</v>
      </c>
      <c r="L14" s="18" t="s">
        <v>109</v>
      </c>
      <c r="M14" s="18"/>
    </row>
    <row r="15" spans="1:13" s="11" customFormat="1" ht="148.5" customHeight="1" x14ac:dyDescent="0.2">
      <c r="A15" s="34">
        <v>8</v>
      </c>
      <c r="B15" s="36" t="s">
        <v>47</v>
      </c>
      <c r="C15" s="37" t="s">
        <v>65</v>
      </c>
      <c r="D15" s="18" t="s">
        <v>79</v>
      </c>
      <c r="E15" s="37" t="s">
        <v>73</v>
      </c>
      <c r="F15" s="18" t="s">
        <v>130</v>
      </c>
      <c r="G15" s="36">
        <v>2</v>
      </c>
      <c r="H15" s="36">
        <v>4</v>
      </c>
      <c r="I15" s="19">
        <f t="shared" si="1"/>
        <v>8</v>
      </c>
      <c r="J15" s="36">
        <v>2</v>
      </c>
      <c r="K15" s="36">
        <f>I15/J15</f>
        <v>4</v>
      </c>
      <c r="L15" s="18" t="s">
        <v>107</v>
      </c>
      <c r="M15" s="41"/>
    </row>
    <row r="16" spans="1:13" s="12" customFormat="1" ht="18" x14ac:dyDescent="0.2">
      <c r="K16" s="42"/>
    </row>
    <row r="17" spans="1:14" s="12" customFormat="1" ht="18" x14ac:dyDescent="0.2">
      <c r="B17" s="13"/>
      <c r="C17" s="13"/>
      <c r="D17" s="13"/>
      <c r="E17" s="13"/>
      <c r="F17" s="13"/>
      <c r="G17" s="43"/>
      <c r="H17" s="43"/>
      <c r="I17" s="43"/>
      <c r="J17" s="43"/>
      <c r="K17" s="43"/>
      <c r="L17" s="43"/>
      <c r="M17" s="13"/>
    </row>
    <row r="18" spans="1:14" s="12" customFormat="1" ht="60" customHeight="1" x14ac:dyDescent="0.2">
      <c r="K18" s="42"/>
    </row>
    <row r="19" spans="1:14" s="12" customFormat="1" ht="18" x14ac:dyDescent="0.2">
      <c r="K19" s="42"/>
      <c r="N19" s="44"/>
    </row>
    <row r="20" spans="1:14" x14ac:dyDescent="0.2">
      <c r="N20" s="45"/>
    </row>
    <row r="21" spans="1:14" x14ac:dyDescent="0.2">
      <c r="N21" s="45"/>
    </row>
    <row r="22" spans="1:14" ht="28.5" customHeight="1" x14ac:dyDescent="0.2">
      <c r="A22" s="98" t="s">
        <v>103</v>
      </c>
      <c r="B22" s="98"/>
      <c r="C22" s="98"/>
      <c r="D22" s="98"/>
      <c r="E22" s="98"/>
      <c r="N22" s="45"/>
    </row>
    <row r="23" spans="1:14" x14ac:dyDescent="0.2">
      <c r="A23" s="98" t="s">
        <v>104</v>
      </c>
      <c r="B23" s="98"/>
      <c r="C23" s="98"/>
      <c r="D23" s="98"/>
      <c r="N23" s="45"/>
    </row>
    <row r="24" spans="1:14" x14ac:dyDescent="0.2">
      <c r="N24" s="45"/>
    </row>
    <row r="25" spans="1:14" x14ac:dyDescent="0.2">
      <c r="N25" s="46"/>
    </row>
    <row r="26" spans="1:14" x14ac:dyDescent="0.2">
      <c r="N26" s="46"/>
    </row>
    <row r="27" spans="1:14" x14ac:dyDescent="0.2">
      <c r="N27" s="46"/>
    </row>
    <row r="28" spans="1:14" x14ac:dyDescent="0.2">
      <c r="N28" s="46"/>
    </row>
    <row r="29" spans="1:14" x14ac:dyDescent="0.2">
      <c r="N29" s="46"/>
    </row>
  </sheetData>
  <autoFilter ref="B6:M15" xr:uid="{00000000-0009-0000-0000-000000000000}">
    <filterColumn colId="5" showButton="0"/>
  </autoFilter>
  <sortState xmlns:xlrd2="http://schemas.microsoft.com/office/spreadsheetml/2017/richdata2" ref="A7:P25">
    <sortCondition ref="B7:B25" customList="Estratégico,Operativo,Información,Normativo"/>
  </sortState>
  <mergeCells count="21">
    <mergeCell ref="A23:D23"/>
    <mergeCell ref="C3:D3"/>
    <mergeCell ref="K6:K7"/>
    <mergeCell ref="J6:J7"/>
    <mergeCell ref="A22:E22"/>
    <mergeCell ref="L1:M1"/>
    <mergeCell ref="C4:D4"/>
    <mergeCell ref="E4:M4"/>
    <mergeCell ref="E3:M3"/>
    <mergeCell ref="A6:A7"/>
    <mergeCell ref="I6:I7"/>
    <mergeCell ref="B6:B7"/>
    <mergeCell ref="C6:C7"/>
    <mergeCell ref="D6:D7"/>
    <mergeCell ref="E6:E7"/>
    <mergeCell ref="F6:F7"/>
    <mergeCell ref="E5:F5"/>
    <mergeCell ref="G6:H6"/>
    <mergeCell ref="M6:M7"/>
    <mergeCell ref="L6:L7"/>
    <mergeCell ref="C2:M2"/>
  </mergeCells>
  <phoneticPr fontId="2" type="noConversion"/>
  <pageMargins left="0.25" right="0.25" top="0.75" bottom="0.75" header="0.3" footer="0.3"/>
  <pageSetup scale="42" fitToHeight="0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4"/>
  <sheetViews>
    <sheetView zoomScale="70" zoomScaleNormal="70" zoomScaleSheetLayoutView="25" workbookViewId="0">
      <pane ySplit="7" topLeftCell="A10" activePane="bottomLeft" state="frozen"/>
      <selection pane="bottomLeft" activeCell="C12" sqref="C12"/>
    </sheetView>
  </sheetViews>
  <sheetFormatPr baseColWidth="10" defaultColWidth="11.5" defaultRowHeight="18" x14ac:dyDescent="0.2"/>
  <cols>
    <col min="1" max="1" width="8.33203125" style="12" customWidth="1"/>
    <col min="2" max="2" width="23" style="13" customWidth="1"/>
    <col min="3" max="3" width="37.6640625" style="12" customWidth="1"/>
    <col min="4" max="4" width="9.6640625" style="12" customWidth="1"/>
    <col min="5" max="5" width="12.83203125" style="12" customWidth="1"/>
    <col min="6" max="6" width="46" style="12" customWidth="1"/>
    <col min="7" max="7" width="25.33203125" style="12" customWidth="1"/>
    <col min="8" max="8" width="53" style="25" customWidth="1"/>
    <col min="9" max="9" width="24.33203125" style="12" customWidth="1"/>
    <col min="10" max="10" width="23.5" style="12" customWidth="1"/>
    <col min="11" max="11" width="22.5" style="12" customWidth="1"/>
    <col min="12" max="12" width="17.6640625" style="12" customWidth="1"/>
    <col min="13" max="13" width="21" style="12" customWidth="1"/>
    <col min="14" max="14" width="34.33203125" style="12" customWidth="1"/>
    <col min="15" max="15" width="26" style="12" customWidth="1"/>
    <col min="16" max="16384" width="11.5" style="12"/>
  </cols>
  <sheetData>
    <row r="1" spans="1:15" ht="26" x14ac:dyDescent="0.2">
      <c r="N1" s="78" t="s">
        <v>101</v>
      </c>
    </row>
    <row r="2" spans="1:15" ht="54" customHeight="1" x14ac:dyDescent="0.2">
      <c r="A2" s="10"/>
      <c r="B2" s="11"/>
      <c r="C2" s="103" t="s">
        <v>94</v>
      </c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"/>
    </row>
    <row r="3" spans="1:15" ht="22.5" customHeight="1" x14ac:dyDescent="0.2">
      <c r="A3" s="10"/>
      <c r="C3" s="104" t="s">
        <v>0</v>
      </c>
      <c r="D3" s="104"/>
      <c r="E3" s="105" t="s">
        <v>56</v>
      </c>
      <c r="F3" s="106"/>
      <c r="G3" s="106"/>
      <c r="H3" s="106"/>
      <c r="I3" s="106"/>
      <c r="J3" s="106"/>
      <c r="K3" s="106"/>
      <c r="L3" s="106"/>
      <c r="M3" s="106"/>
      <c r="N3" s="107"/>
      <c r="O3" s="10"/>
    </row>
    <row r="4" spans="1:15" ht="23.25" customHeight="1" x14ac:dyDescent="0.2">
      <c r="A4" s="10"/>
      <c r="C4" s="104" t="s">
        <v>50</v>
      </c>
      <c r="D4" s="104"/>
      <c r="E4" s="105" t="s">
        <v>53</v>
      </c>
      <c r="F4" s="106"/>
      <c r="G4" s="106"/>
      <c r="H4" s="106"/>
      <c r="I4" s="106"/>
      <c r="J4" s="106"/>
      <c r="K4" s="106"/>
      <c r="L4" s="106"/>
      <c r="M4" s="106"/>
      <c r="N4" s="107"/>
      <c r="O4" s="10"/>
    </row>
    <row r="6" spans="1:15" ht="15.75" customHeight="1" x14ac:dyDescent="0.2">
      <c r="A6" s="91" t="s">
        <v>2</v>
      </c>
      <c r="B6" s="110" t="s">
        <v>3</v>
      </c>
      <c r="C6" s="110" t="s">
        <v>14</v>
      </c>
      <c r="D6" s="91" t="s">
        <v>15</v>
      </c>
      <c r="E6" s="91" t="s">
        <v>16</v>
      </c>
      <c r="F6" s="110" t="s">
        <v>17</v>
      </c>
      <c r="G6" s="91" t="s">
        <v>18</v>
      </c>
      <c r="H6" s="110" t="s">
        <v>40</v>
      </c>
      <c r="I6" s="110" t="s">
        <v>5</v>
      </c>
      <c r="J6" s="108" t="s">
        <v>19</v>
      </c>
      <c r="K6" s="91" t="s">
        <v>20</v>
      </c>
      <c r="L6" s="91" t="s">
        <v>21</v>
      </c>
      <c r="M6" s="91" t="s">
        <v>22</v>
      </c>
      <c r="N6" s="91" t="s">
        <v>23</v>
      </c>
    </row>
    <row r="7" spans="1:15" ht="64.5" customHeight="1" x14ac:dyDescent="0.2">
      <c r="A7" s="91"/>
      <c r="B7" s="111"/>
      <c r="C7" s="111"/>
      <c r="D7" s="91"/>
      <c r="E7" s="91"/>
      <c r="F7" s="111"/>
      <c r="G7" s="91"/>
      <c r="H7" s="111"/>
      <c r="I7" s="111"/>
      <c r="J7" s="109"/>
      <c r="K7" s="91"/>
      <c r="L7" s="91"/>
      <c r="M7" s="91"/>
      <c r="N7" s="91"/>
    </row>
    <row r="8" spans="1:15" ht="153" customHeight="1" x14ac:dyDescent="0.2">
      <c r="A8" s="14">
        <v>1</v>
      </c>
      <c r="B8" s="15" t="str">
        <f>+'Matriz de Evaluación de Riesgos'!B8</f>
        <v>Estratégico</v>
      </c>
      <c r="C8" s="16" t="str">
        <f>+'Matriz de Evaluación de Riesgos'!F8</f>
        <v>Posible incumplimiento de metas institucionales incluidas en el POA</v>
      </c>
      <c r="D8" s="16" t="str">
        <f>+'Matriz de Evaluación de Riesgos'!C8</f>
        <v>E-1</v>
      </c>
      <c r="E8" s="47">
        <f>+'Matriz de Evaluación de Riesgos'!K8</f>
        <v>3</v>
      </c>
      <c r="F8" s="16" t="s">
        <v>114</v>
      </c>
      <c r="G8" s="14" t="s">
        <v>83</v>
      </c>
      <c r="H8" s="17" t="s">
        <v>117</v>
      </c>
      <c r="I8" s="18" t="str">
        <f>+'Matriz de Evaluación de Riesgos'!D8</f>
        <v>Programas de investigación</v>
      </c>
      <c r="J8" s="16" t="s">
        <v>59</v>
      </c>
      <c r="K8" s="16" t="s">
        <v>115</v>
      </c>
      <c r="L8" s="21">
        <v>44562</v>
      </c>
      <c r="M8" s="21">
        <v>44926</v>
      </c>
      <c r="N8" s="18" t="s">
        <v>95</v>
      </c>
    </row>
    <row r="9" spans="1:15" ht="220.5" customHeight="1" x14ac:dyDescent="0.2">
      <c r="A9" s="14">
        <v>2</v>
      </c>
      <c r="B9" s="15" t="str">
        <f>+'Matriz de Evaluación de Riesgos'!B9</f>
        <v>Operacional</v>
      </c>
      <c r="C9" s="16" t="str">
        <f>+'Matriz de Evaluación de Riesgos'!F9</f>
        <v>Posible deterioro en paredes, techos e instalaciones eléctricas, que podrian generar ambientes de trabajo inapropiadas.</v>
      </c>
      <c r="D9" s="16" t="str">
        <f>+'Matriz de Evaluación de Riesgos'!C9</f>
        <v>O-1</v>
      </c>
      <c r="E9" s="47">
        <f>+'Matriz de Evaluación de Riesgos'!K9</f>
        <v>4</v>
      </c>
      <c r="F9" s="16" t="str">
        <f>+'Matriz de Evaluación de Riesgos'!L9</f>
        <v xml:space="preserve">Gestionar los procesos de adquisiciones de suministros y servicios para la reparación de la infraestructura fisica y sistema eléctrico                               </v>
      </c>
      <c r="G9" s="14" t="s">
        <v>58</v>
      </c>
      <c r="H9" s="17" t="s">
        <v>118</v>
      </c>
      <c r="I9" s="18" t="str">
        <f>+'Matriz de Evaluación de Riesgos'!D9</f>
        <v>Dirección Administrativa y Financiera</v>
      </c>
      <c r="J9" s="16" t="s">
        <v>59</v>
      </c>
      <c r="K9" s="18" t="s">
        <v>116</v>
      </c>
      <c r="L9" s="20">
        <v>44562</v>
      </c>
      <c r="M9" s="20">
        <v>44926</v>
      </c>
      <c r="N9" s="18" t="s">
        <v>95</v>
      </c>
    </row>
    <row r="10" spans="1:15" ht="132" customHeight="1" x14ac:dyDescent="0.2">
      <c r="A10" s="14">
        <v>3</v>
      </c>
      <c r="B10" s="15" t="str">
        <f>+'Matriz de Evaluación de Riesgos'!B10</f>
        <v xml:space="preserve">Operacional </v>
      </c>
      <c r="C10" s="16" t="str">
        <f>+'Matriz de Evaluación de Riesgos'!F10</f>
        <v>Posible atraso en el procesamiento de datos para la gestión de procesos en las diferentes areas operativas y de investigación y producción</v>
      </c>
      <c r="D10" s="16" t="str">
        <f>+'Matriz de Evaluación de Riesgos'!C10</f>
        <v>O-2</v>
      </c>
      <c r="E10" s="47">
        <f>+'Matriz de Evaluación de Riesgos'!K10</f>
        <v>2</v>
      </c>
      <c r="F10" s="16" t="str">
        <f>+'Matriz de Evaluación de Riesgos'!L10</f>
        <v xml:space="preserve">Gestionar la adquisición de equipo y sotfware actualizado </v>
      </c>
      <c r="G10" s="14" t="s">
        <v>55</v>
      </c>
      <c r="H10" s="17" t="s">
        <v>96</v>
      </c>
      <c r="I10" s="18" t="str">
        <f>+'Matriz de Evaluación de Riesgos'!D10</f>
        <v>Dirección Administrativa y Financiera y Planificacion y Seguimiento</v>
      </c>
      <c r="J10" s="16" t="s">
        <v>85</v>
      </c>
      <c r="K10" s="18" t="s">
        <v>86</v>
      </c>
      <c r="L10" s="20">
        <v>44562</v>
      </c>
      <c r="M10" s="20">
        <v>44926</v>
      </c>
      <c r="N10" s="18" t="s">
        <v>95</v>
      </c>
    </row>
    <row r="11" spans="1:15" ht="143.5" customHeight="1" x14ac:dyDescent="0.2">
      <c r="A11" s="14">
        <v>4</v>
      </c>
      <c r="B11" s="15" t="str">
        <f>+'Matriz de Evaluación de Riesgos'!B11</f>
        <v>Operacional</v>
      </c>
      <c r="C11" s="16" t="str">
        <f>+'Matriz de Evaluación de Riesgos'!F11</f>
        <v>Posible riesgo de contaminación de cultivos e intoxicación de personal de campo</v>
      </c>
      <c r="D11" s="16" t="str">
        <f>+'Matriz de Evaluación de Riesgos'!C11</f>
        <v>O-3</v>
      </c>
      <c r="E11" s="47">
        <f>+'Matriz de Evaluación de Riesgos'!K11</f>
        <v>3</v>
      </c>
      <c r="F11" s="16" t="str">
        <f>+'Matriz de Evaluación de Riesgos'!L11</f>
        <v xml:space="preserve">Gestionar la compra de equipo moderno para aplicación de agroquímicos </v>
      </c>
      <c r="G11" s="14" t="s">
        <v>83</v>
      </c>
      <c r="H11" s="23" t="s">
        <v>97</v>
      </c>
      <c r="I11" s="18" t="str">
        <f>+'Matriz de Evaluación de Riesgos'!D11</f>
        <v>Programas de investigación</v>
      </c>
      <c r="J11" s="16" t="s">
        <v>87</v>
      </c>
      <c r="K11" s="20" t="s">
        <v>88</v>
      </c>
      <c r="L11" s="20">
        <v>44562</v>
      </c>
      <c r="M11" s="20">
        <v>44926</v>
      </c>
      <c r="N11" s="18" t="s">
        <v>95</v>
      </c>
    </row>
    <row r="12" spans="1:15" ht="165.75" customHeight="1" x14ac:dyDescent="0.2">
      <c r="A12" s="14">
        <v>5</v>
      </c>
      <c r="B12" s="15" t="str">
        <f>+'Matriz de Evaluación de Riesgos'!B12</f>
        <v>Operacional</v>
      </c>
      <c r="C12" s="16" t="str">
        <f>+'Matriz de Evaluación de Riesgos'!F12</f>
        <v>Posibles contaminaciones en material vegetativo, medios de cultivo y semillas de cultivos</v>
      </c>
      <c r="D12" s="16" t="str">
        <f>+'Matriz de Evaluación de Riesgos'!C12</f>
        <v>O-4</v>
      </c>
      <c r="E12" s="47">
        <f>+'Matriz de Evaluación de Riesgos'!K12</f>
        <v>5</v>
      </c>
      <c r="F12" s="16" t="str">
        <f>+'Matriz de Evaluación de Riesgos'!L12</f>
        <v xml:space="preserve">Gestionar la compra de equipos para el control de plagas, para ingreso a laboratorios y dar mantenimiento a los mismos. </v>
      </c>
      <c r="G12" s="14" t="s">
        <v>82</v>
      </c>
      <c r="H12" s="23" t="s">
        <v>119</v>
      </c>
      <c r="I12" s="18" t="str">
        <f>+'Matriz de Evaluación de Riesgos'!D12</f>
        <v xml:space="preserve">Programa de Protección Vegetal, Biotecnologia, Planta de Alimentos y Planta de Semillas.  </v>
      </c>
      <c r="J12" s="16" t="s">
        <v>89</v>
      </c>
      <c r="K12" s="20" t="s">
        <v>88</v>
      </c>
      <c r="L12" s="20">
        <v>44562</v>
      </c>
      <c r="M12" s="20">
        <v>44926</v>
      </c>
      <c r="N12" s="18" t="s">
        <v>95</v>
      </c>
    </row>
    <row r="13" spans="1:15" s="22" customFormat="1" ht="276.75" customHeight="1" x14ac:dyDescent="0.2">
      <c r="A13" s="14">
        <v>6</v>
      </c>
      <c r="B13" s="15" t="str">
        <f>+'Matriz de Evaluación de Riesgos'!B13</f>
        <v>Operacional</v>
      </c>
      <c r="C13" s="16" t="str">
        <f>+'Matriz de Evaluación de Riesgos'!F13</f>
        <v>posibles  accidentes que pueden causar quemaduras a las personas.</v>
      </c>
      <c r="D13" s="16" t="str">
        <f>+'Matriz de Evaluación de Riesgos'!C13</f>
        <v>O-5</v>
      </c>
      <c r="E13" s="47">
        <f>+'Matriz de Evaluación de Riesgos'!K13</f>
        <v>3</v>
      </c>
      <c r="F13" s="16" t="str">
        <f>+'Matriz de Evaluación de Riesgos'!L13</f>
        <v>Formular un plan de capacitación al personal en el uso y manejo de elementos quimicos y mantener medidas preventivas</v>
      </c>
      <c r="G13" s="14" t="s">
        <v>84</v>
      </c>
      <c r="H13" s="23" t="s">
        <v>98</v>
      </c>
      <c r="I13" s="18" t="str">
        <f>+'Matriz de Evaluación de Riesgos'!D13</f>
        <v xml:space="preserve">Lab. Biotecnología, Proteccion Vegetal, Suelos y Tecnologia de Alimentos.  </v>
      </c>
      <c r="J13" s="16" t="s">
        <v>90</v>
      </c>
      <c r="K13" s="20" t="s">
        <v>88</v>
      </c>
      <c r="L13" s="20">
        <v>44562</v>
      </c>
      <c r="M13" s="20">
        <v>44926</v>
      </c>
      <c r="N13" s="18" t="s">
        <v>95</v>
      </c>
    </row>
    <row r="14" spans="1:15" ht="151.25" customHeight="1" x14ac:dyDescent="0.2">
      <c r="A14" s="14">
        <v>7</v>
      </c>
      <c r="B14" s="15" t="str">
        <f>+'Matriz de Evaluación de Riesgos'!B14</f>
        <v>Cumplimiento</v>
      </c>
      <c r="C14" s="16" t="str">
        <f>+'Matriz de Evaluación de Riesgos'!F14</f>
        <v>Los ensayos experimentales  en el campo se pueden perder.</v>
      </c>
      <c r="D14" s="16" t="str">
        <f>+'Matriz de Evaluación de Riesgos'!C14</f>
        <v>C-1</v>
      </c>
      <c r="E14" s="47">
        <f>+'Matriz de Evaluación de Riesgos'!K14</f>
        <v>4</v>
      </c>
      <c r="F14" s="16" t="str">
        <f>+'Matriz de Evaluación de Riesgos'!L14</f>
        <v xml:space="preserve">Gestionar los procesos de adquisición de materiales y suministros para cercar las fincas y terrenos </v>
      </c>
      <c r="G14" s="14" t="s">
        <v>58</v>
      </c>
      <c r="H14" s="23" t="s">
        <v>99</v>
      </c>
      <c r="I14" s="18" t="str">
        <f>+'Matriz de Evaluación de Riesgos'!D14</f>
        <v>Programas de investigacion</v>
      </c>
      <c r="J14" s="18" t="s">
        <v>91</v>
      </c>
      <c r="K14" s="18" t="s">
        <v>92</v>
      </c>
      <c r="L14" s="20">
        <v>44562</v>
      </c>
      <c r="M14" s="20">
        <v>44926</v>
      </c>
      <c r="N14" s="18" t="s">
        <v>95</v>
      </c>
      <c r="O14" s="24"/>
    </row>
    <row r="15" spans="1:15" ht="193.5" customHeight="1" x14ac:dyDescent="0.2">
      <c r="A15" s="14">
        <v>8</v>
      </c>
      <c r="B15" s="15" t="str">
        <f>+'Matriz de Evaluación de Riesgos'!B15</f>
        <v>Cumplimiento</v>
      </c>
      <c r="C15" s="16" t="str">
        <f>+'Matriz de Evaluación de Riesgos'!F15</f>
        <v xml:space="preserve">Posible destrucción de equipo de producción en la planta procesadora de alimentos y planta procesdora de semillas,  </v>
      </c>
      <c r="D15" s="16" t="str">
        <f>+'Matriz de Evaluación de Riesgos'!C15</f>
        <v>C-2</v>
      </c>
      <c r="E15" s="47">
        <f>+'Matriz de Evaluación de Riesgos'!K15</f>
        <v>4</v>
      </c>
      <c r="F15" s="16" t="str">
        <f>+'Matriz de Evaluación de Riesgos'!L15</f>
        <v xml:space="preserve">Formular un plan de mantenimiento preventivo  </v>
      </c>
      <c r="G15" s="14" t="s">
        <v>58</v>
      </c>
      <c r="H15" s="23" t="s">
        <v>122</v>
      </c>
      <c r="I15" s="18" t="str">
        <f>+'Matriz de Evaluación de Riesgos'!D15</f>
        <v>Programas de Investigación</v>
      </c>
      <c r="J15" s="18" t="s">
        <v>91</v>
      </c>
      <c r="K15" s="18" t="s">
        <v>88</v>
      </c>
      <c r="L15" s="20">
        <v>44562</v>
      </c>
      <c r="M15" s="20">
        <v>44926</v>
      </c>
      <c r="N15" s="18" t="s">
        <v>95</v>
      </c>
    </row>
    <row r="23" spans="7:8" x14ac:dyDescent="0.2">
      <c r="G23" s="112" t="s">
        <v>103</v>
      </c>
      <c r="H23" s="112"/>
    </row>
    <row r="24" spans="7:8" ht="24" customHeight="1" x14ac:dyDescent="0.2">
      <c r="G24" s="112" t="s">
        <v>104</v>
      </c>
      <c r="H24" s="112"/>
    </row>
  </sheetData>
  <autoFilter ref="A6:N14" xr:uid="{00000000-0009-0000-0000-000001000000}"/>
  <sortState xmlns:xlrd2="http://schemas.microsoft.com/office/spreadsheetml/2017/richdata2" ref="A7:Q25">
    <sortCondition ref="B7:B25" customList="Estratégico,Operativo,Información,Normativo"/>
  </sortState>
  <mergeCells count="21">
    <mergeCell ref="H6:H7"/>
    <mergeCell ref="F6:F7"/>
    <mergeCell ref="G6:G7"/>
    <mergeCell ref="G23:H23"/>
    <mergeCell ref="G24:H24"/>
    <mergeCell ref="A6:A7"/>
    <mergeCell ref="C2:N2"/>
    <mergeCell ref="C3:D3"/>
    <mergeCell ref="E3:N3"/>
    <mergeCell ref="C4:D4"/>
    <mergeCell ref="E4:N4"/>
    <mergeCell ref="M6:M7"/>
    <mergeCell ref="J6:J7"/>
    <mergeCell ref="K6:K7"/>
    <mergeCell ref="C6:C7"/>
    <mergeCell ref="D6:D7"/>
    <mergeCell ref="E6:E7"/>
    <mergeCell ref="B6:B7"/>
    <mergeCell ref="N6:N7"/>
    <mergeCell ref="L6:L7"/>
    <mergeCell ref="I6:I7"/>
  </mergeCells>
  <pageMargins left="0.25" right="0.25" top="0.75" bottom="0.75" header="0.3" footer="0.3"/>
  <pageSetup scale="35" fitToHeight="0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7"/>
  <sheetViews>
    <sheetView zoomScaleNormal="100" workbookViewId="0">
      <selection activeCell="E10" sqref="E10"/>
    </sheetView>
  </sheetViews>
  <sheetFormatPr baseColWidth="10" defaultColWidth="11.5" defaultRowHeight="18" x14ac:dyDescent="0.2"/>
  <cols>
    <col min="1" max="1" width="7.5" style="11" customWidth="1"/>
    <col min="2" max="2" width="9.83203125" style="11" customWidth="1"/>
    <col min="3" max="3" width="4.5" style="11" customWidth="1"/>
    <col min="4" max="4" width="22.5" style="11" customWidth="1"/>
    <col min="5" max="8" width="18.6640625" style="11" customWidth="1"/>
    <col min="9" max="16384" width="11.5" style="11"/>
  </cols>
  <sheetData>
    <row r="1" spans="2:11" x14ac:dyDescent="0.2">
      <c r="H1" s="79" t="s">
        <v>102</v>
      </c>
    </row>
    <row r="2" spans="2:11" ht="29" thickBot="1" x14ac:dyDescent="0.35">
      <c r="D2" s="113" t="s">
        <v>93</v>
      </c>
      <c r="E2" s="113"/>
      <c r="F2" s="113"/>
      <c r="G2" s="113"/>
      <c r="H2" s="113"/>
    </row>
    <row r="3" spans="2:11" ht="19.5" customHeight="1" x14ac:dyDescent="0.2">
      <c r="D3" s="125" t="s">
        <v>0</v>
      </c>
      <c r="E3" s="126"/>
      <c r="F3" s="123" t="s">
        <v>56</v>
      </c>
      <c r="G3" s="123"/>
      <c r="H3" s="124"/>
      <c r="I3" s="48"/>
      <c r="J3" s="48"/>
      <c r="K3" s="48"/>
    </row>
    <row r="4" spans="2:11" ht="19.5" customHeight="1" thickBot="1" x14ac:dyDescent="0.25">
      <c r="D4" s="127" t="s">
        <v>1</v>
      </c>
      <c r="E4" s="128"/>
      <c r="F4" s="121" t="s">
        <v>53</v>
      </c>
      <c r="G4" s="121"/>
      <c r="H4" s="122"/>
      <c r="I4" s="48"/>
      <c r="J4" s="48"/>
      <c r="K4" s="48"/>
    </row>
    <row r="5" spans="2:11" x14ac:dyDescent="0.2">
      <c r="B5" s="49"/>
      <c r="C5" s="49"/>
      <c r="D5" s="49"/>
      <c r="E5" s="49"/>
      <c r="F5" s="49"/>
    </row>
    <row r="6" spans="2:11" ht="19" thickBot="1" x14ac:dyDescent="0.25">
      <c r="B6" s="49"/>
      <c r="C6" s="49"/>
      <c r="D6" s="49"/>
      <c r="E6" s="49"/>
      <c r="F6" s="49"/>
    </row>
    <row r="7" spans="2:11" ht="20" thickTop="1" thickBot="1" x14ac:dyDescent="0.25">
      <c r="D7" s="131" t="s">
        <v>42</v>
      </c>
      <c r="E7" s="132"/>
      <c r="F7" s="132"/>
      <c r="G7" s="132"/>
      <c r="H7" s="133"/>
    </row>
    <row r="8" spans="2:11" ht="20" thickTop="1" thickBot="1" x14ac:dyDescent="0.25">
      <c r="D8" s="50"/>
      <c r="E8" s="50"/>
      <c r="F8" s="50"/>
      <c r="G8" s="50"/>
    </row>
    <row r="9" spans="2:11" ht="42" customHeight="1" x14ac:dyDescent="0.2">
      <c r="B9" s="119" t="s">
        <v>8</v>
      </c>
      <c r="C9" s="51">
        <v>5</v>
      </c>
      <c r="D9" s="52">
        <f>C9*D14</f>
        <v>5</v>
      </c>
      <c r="E9" s="53">
        <f>C9*E14</f>
        <v>10</v>
      </c>
      <c r="F9" s="54">
        <f>C9*F14</f>
        <v>15</v>
      </c>
      <c r="G9" s="55">
        <f>C9*G14</f>
        <v>20</v>
      </c>
      <c r="H9" s="56">
        <f>C9*H14</f>
        <v>25</v>
      </c>
    </row>
    <row r="10" spans="2:11" ht="42" customHeight="1" x14ac:dyDescent="0.2">
      <c r="B10" s="119"/>
      <c r="C10" s="57">
        <v>4</v>
      </c>
      <c r="D10" s="58">
        <f>C10*D14</f>
        <v>4</v>
      </c>
      <c r="E10" s="59">
        <f>C10*E14</f>
        <v>8</v>
      </c>
      <c r="F10" s="60">
        <f>C10*F14</f>
        <v>12</v>
      </c>
      <c r="G10" s="61">
        <f>C10*G14</f>
        <v>16</v>
      </c>
      <c r="H10" s="62">
        <f>C10*H14</f>
        <v>20</v>
      </c>
    </row>
    <row r="11" spans="2:11" ht="42" customHeight="1" x14ac:dyDescent="0.2">
      <c r="B11" s="119"/>
      <c r="C11" s="57">
        <v>3</v>
      </c>
      <c r="D11" s="58">
        <f>C11*D14</f>
        <v>3</v>
      </c>
      <c r="E11" s="59">
        <v>6</v>
      </c>
      <c r="F11" s="59">
        <f>C11*F14</f>
        <v>9</v>
      </c>
      <c r="G11" s="60">
        <f>C11*G14</f>
        <v>12</v>
      </c>
      <c r="H11" s="63">
        <f>C11*H14</f>
        <v>15</v>
      </c>
    </row>
    <row r="12" spans="2:11" ht="42" customHeight="1" x14ac:dyDescent="0.2">
      <c r="B12" s="119"/>
      <c r="C12" s="51">
        <v>2</v>
      </c>
      <c r="D12" s="58">
        <v>2</v>
      </c>
      <c r="E12" s="59">
        <f>C12*E13</f>
        <v>4</v>
      </c>
      <c r="F12" s="59">
        <f>C12*F14</f>
        <v>6</v>
      </c>
      <c r="G12" s="59">
        <f>C12*G14</f>
        <v>8</v>
      </c>
      <c r="H12" s="64">
        <f>C12*H14</f>
        <v>10</v>
      </c>
    </row>
    <row r="13" spans="2:11" ht="29.25" customHeight="1" thickBot="1" x14ac:dyDescent="0.25">
      <c r="B13" s="119"/>
      <c r="C13" s="51">
        <v>1</v>
      </c>
      <c r="D13" s="65">
        <f>C13*D14</f>
        <v>1</v>
      </c>
      <c r="E13" s="66">
        <f>C13*E14</f>
        <v>2</v>
      </c>
      <c r="F13" s="66">
        <f>C13*F14</f>
        <v>3</v>
      </c>
      <c r="G13" s="66">
        <f>C13*G14</f>
        <v>4</v>
      </c>
      <c r="H13" s="67">
        <f>C13*H14</f>
        <v>5</v>
      </c>
    </row>
    <row r="14" spans="2:11" ht="23.5" customHeight="1" x14ac:dyDescent="0.2">
      <c r="B14" s="119"/>
      <c r="D14" s="51">
        <v>1</v>
      </c>
      <c r="E14" s="51">
        <v>2</v>
      </c>
      <c r="F14" s="68">
        <v>3</v>
      </c>
      <c r="G14" s="68">
        <v>4</v>
      </c>
      <c r="H14" s="68">
        <v>5</v>
      </c>
    </row>
    <row r="15" spans="2:11" ht="23.5" customHeight="1" x14ac:dyDescent="0.2">
      <c r="D15" s="130" t="s">
        <v>9</v>
      </c>
      <c r="E15" s="130"/>
      <c r="F15" s="130"/>
      <c r="G15" s="130"/>
      <c r="H15" s="130"/>
    </row>
    <row r="17" spans="2:8" x14ac:dyDescent="0.2">
      <c r="B17" s="69" t="s">
        <v>2</v>
      </c>
      <c r="C17" s="120" t="s">
        <v>43</v>
      </c>
      <c r="D17" s="120"/>
      <c r="E17" s="70" t="s">
        <v>8</v>
      </c>
      <c r="F17" s="70" t="s">
        <v>9</v>
      </c>
      <c r="G17" s="120" t="s">
        <v>44</v>
      </c>
      <c r="H17" s="120"/>
    </row>
    <row r="18" spans="2:8" x14ac:dyDescent="0.2">
      <c r="B18" s="71">
        <v>1</v>
      </c>
      <c r="C18" s="116" t="s">
        <v>45</v>
      </c>
      <c r="D18" s="116"/>
      <c r="E18" s="72">
        <f>+'Matriz de Evaluación de Riesgos'!G8/1</f>
        <v>3</v>
      </c>
      <c r="F18" s="72">
        <f>+'Matriz de Evaluación de Riesgos'!H8/1</f>
        <v>3</v>
      </c>
      <c r="G18" s="118">
        <f>E18*F18</f>
        <v>9</v>
      </c>
      <c r="H18" s="118"/>
    </row>
    <row r="19" spans="2:8" x14ac:dyDescent="0.2">
      <c r="B19" s="71">
        <v>2</v>
      </c>
      <c r="C19" s="116" t="s">
        <v>46</v>
      </c>
      <c r="D19" s="116"/>
      <c r="E19" s="73">
        <f>SUM('Matriz de Evaluación de Riesgos'!G9:G13)/5</f>
        <v>3</v>
      </c>
      <c r="F19" s="72">
        <f>SUM('Matriz de Evaluación de Riesgos'!H9:H13)/5</f>
        <v>3.2</v>
      </c>
      <c r="G19" s="117">
        <f t="shared" ref="G19" si="0">E19*F19</f>
        <v>9.6000000000000014</v>
      </c>
      <c r="H19" s="117"/>
    </row>
    <row r="20" spans="2:8" x14ac:dyDescent="0.2">
      <c r="B20" s="71">
        <v>4</v>
      </c>
      <c r="C20" s="116" t="s">
        <v>47</v>
      </c>
      <c r="D20" s="116"/>
      <c r="E20" s="80">
        <f>SUM('Matriz de Evaluación de Riesgos'!G14:G15)/2</f>
        <v>2.5</v>
      </c>
      <c r="F20" s="80">
        <f>SUM('Matriz de Evaluación de Riesgos'!H14:H15)/2</f>
        <v>4</v>
      </c>
      <c r="G20" s="118">
        <f>E20*F20</f>
        <v>10</v>
      </c>
      <c r="H20" s="118"/>
    </row>
    <row r="21" spans="2:8" x14ac:dyDescent="0.2">
      <c r="B21" s="115" t="s">
        <v>61</v>
      </c>
      <c r="C21" s="115"/>
      <c r="D21" s="115"/>
      <c r="E21" s="115"/>
      <c r="F21" s="115"/>
      <c r="G21" s="115"/>
      <c r="H21" s="115"/>
    </row>
    <row r="22" spans="2:8" x14ac:dyDescent="0.2">
      <c r="E22" s="114"/>
      <c r="F22" s="114"/>
      <c r="G22" s="114"/>
      <c r="H22" s="114"/>
    </row>
    <row r="26" spans="2:8" x14ac:dyDescent="0.2">
      <c r="B26" s="129" t="s">
        <v>103</v>
      </c>
      <c r="C26" s="129"/>
      <c r="D26" s="129"/>
      <c r="E26" s="129"/>
    </row>
    <row r="27" spans="2:8" x14ac:dyDescent="0.2">
      <c r="B27" s="129" t="s">
        <v>104</v>
      </c>
      <c r="C27" s="129"/>
      <c r="D27" s="129"/>
      <c r="E27" s="129"/>
    </row>
  </sheetData>
  <mergeCells count="20">
    <mergeCell ref="B27:E27"/>
    <mergeCell ref="D15:H15"/>
    <mergeCell ref="D7:H7"/>
    <mergeCell ref="B26:E26"/>
    <mergeCell ref="D2:H2"/>
    <mergeCell ref="E22:H22"/>
    <mergeCell ref="B21:H21"/>
    <mergeCell ref="C19:D19"/>
    <mergeCell ref="G19:H19"/>
    <mergeCell ref="G20:H20"/>
    <mergeCell ref="C20:D20"/>
    <mergeCell ref="B9:B14"/>
    <mergeCell ref="C17:D17"/>
    <mergeCell ref="G17:H17"/>
    <mergeCell ref="C18:D18"/>
    <mergeCell ref="G18:H18"/>
    <mergeCell ref="F4:H4"/>
    <mergeCell ref="F3:H3"/>
    <mergeCell ref="D3:E3"/>
    <mergeCell ref="D4:E4"/>
  </mergeCells>
  <pageMargins left="0.7" right="0.7" top="0.75" bottom="0.75" header="0.3" footer="0.3"/>
  <pageSetup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8"/>
  <sheetViews>
    <sheetView zoomScale="70" zoomScaleNormal="70" workbookViewId="0">
      <selection activeCell="H18" sqref="H18"/>
    </sheetView>
  </sheetViews>
  <sheetFormatPr baseColWidth="10" defaultColWidth="11.5" defaultRowHeight="16" x14ac:dyDescent="0.2"/>
  <cols>
    <col min="1" max="1" width="11.5" style="3"/>
    <col min="2" max="2" width="10.5" style="3" customWidth="1"/>
    <col min="3" max="3" width="14.1640625" style="3" customWidth="1"/>
    <col min="4" max="4" width="42.5" style="3" customWidth="1"/>
    <col min="5" max="5" width="56.5" style="3" customWidth="1"/>
    <col min="6" max="16384" width="11.5" style="3"/>
  </cols>
  <sheetData>
    <row r="1" spans="2:8" s="11" customFormat="1" ht="29" thickBot="1" x14ac:dyDescent="0.35">
      <c r="D1" s="113" t="s">
        <v>93</v>
      </c>
      <c r="E1" s="113"/>
    </row>
    <row r="2" spans="2:8" s="11" customFormat="1" ht="19.5" customHeight="1" x14ac:dyDescent="0.2">
      <c r="D2" s="74" t="s">
        <v>0</v>
      </c>
      <c r="E2" s="75" t="s">
        <v>56</v>
      </c>
      <c r="F2" s="48"/>
      <c r="G2" s="48"/>
      <c r="H2" s="48"/>
    </row>
    <row r="3" spans="2:8" s="11" customFormat="1" ht="19.5" customHeight="1" thickBot="1" x14ac:dyDescent="0.25">
      <c r="D3" s="76" t="s">
        <v>1</v>
      </c>
      <c r="E3" s="77" t="s">
        <v>53</v>
      </c>
      <c r="F3" s="48"/>
      <c r="G3" s="48"/>
      <c r="H3" s="48"/>
    </row>
    <row r="6" spans="2:8" ht="17" x14ac:dyDescent="0.2">
      <c r="B6" s="4" t="s">
        <v>24</v>
      </c>
      <c r="C6" s="5" t="s">
        <v>25</v>
      </c>
      <c r="D6" s="5" t="s">
        <v>26</v>
      </c>
      <c r="E6" s="5" t="s">
        <v>27</v>
      </c>
    </row>
    <row r="7" spans="2:8" ht="68" x14ac:dyDescent="0.2">
      <c r="B7" s="6" t="s">
        <v>28</v>
      </c>
      <c r="C7" s="1" t="s">
        <v>29</v>
      </c>
      <c r="D7" s="2" t="s">
        <v>30</v>
      </c>
      <c r="E7" s="9" t="s">
        <v>31</v>
      </c>
    </row>
    <row r="8" spans="2:8" ht="51" x14ac:dyDescent="0.2">
      <c r="B8" s="6" t="s">
        <v>32</v>
      </c>
      <c r="C8" s="1" t="s">
        <v>33</v>
      </c>
      <c r="D8" s="2" t="s">
        <v>34</v>
      </c>
      <c r="E8" s="7" t="s">
        <v>35</v>
      </c>
    </row>
    <row r="9" spans="2:8" ht="85" x14ac:dyDescent="0.2">
      <c r="B9" s="6" t="s">
        <v>36</v>
      </c>
      <c r="C9" s="1" t="s">
        <v>37</v>
      </c>
      <c r="D9" s="2" t="s">
        <v>38</v>
      </c>
      <c r="E9" s="8" t="s">
        <v>39</v>
      </c>
    </row>
    <row r="17" spans="2:4" x14ac:dyDescent="0.2">
      <c r="B17" s="134" t="s">
        <v>103</v>
      </c>
      <c r="C17" s="134"/>
      <c r="D17" s="134"/>
    </row>
    <row r="18" spans="2:4" x14ac:dyDescent="0.2">
      <c r="B18" s="134" t="s">
        <v>104</v>
      </c>
      <c r="C18" s="134"/>
      <c r="D18" s="134"/>
    </row>
  </sheetData>
  <mergeCells count="3">
    <mergeCell ref="D1:E1"/>
    <mergeCell ref="B17:D17"/>
    <mergeCell ref="B18:D18"/>
  </mergeCells>
  <pageMargins left="0.7" right="0.7" top="0.75" bottom="0.75" header="0.3" footer="0.3"/>
  <pageSetup scale="91" fitToHeight="0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BF92E170B62E4EBC551E50721FB83D" ma:contentTypeVersion="9" ma:contentTypeDescription="Crear nuevo documento." ma:contentTypeScope="" ma:versionID="903c801356b88b2bca9e80c65a0f730a">
  <xsd:schema xmlns:xsd="http://www.w3.org/2001/XMLSchema" xmlns:xs="http://www.w3.org/2001/XMLSchema" xmlns:p="http://schemas.microsoft.com/office/2006/metadata/properties" xmlns:ns2="438ff90e-b46f-4867-8ab0-a0505d8ca873" xmlns:ns3="b18394e2-54f8-4457-b9c4-ae6f117db89d" targetNamespace="http://schemas.microsoft.com/office/2006/metadata/properties" ma:root="true" ma:fieldsID="0b423e82982f96d60a7e71ce473b7aec" ns2:_="" ns3:_="">
    <xsd:import namespace="438ff90e-b46f-4867-8ab0-a0505d8ca873"/>
    <xsd:import namespace="b18394e2-54f8-4457-b9c4-ae6f117db8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ff90e-b46f-4867-8ab0-a0505d8ca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de763b31-c628-4928-b9e9-5bc8121a9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8394e2-54f8-4457-b9c4-ae6f117db89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2406dfa-141a-4338-be4d-301e675bdb2f}" ma:internalName="TaxCatchAll" ma:showField="CatchAllData" ma:web="b18394e2-54f8-4457-b9c4-ae6f117db8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18394e2-54f8-4457-b9c4-ae6f117db89d" xsi:nil="true"/>
    <lcf76f155ced4ddcb4097134ff3c332f xmlns="438ff90e-b46f-4867-8ab0-a0505d8ca8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FBC769-7866-4886-BCA7-3FE9B63E22D1}"/>
</file>

<file path=customXml/itemProps2.xml><?xml version="1.0" encoding="utf-8"?>
<ds:datastoreItem xmlns:ds="http://schemas.openxmlformats.org/officeDocument/2006/customXml" ds:itemID="{77E9B2E4-B854-47DF-AB72-4A3316F77681}"/>
</file>

<file path=customXml/itemProps3.xml><?xml version="1.0" encoding="utf-8"?>
<ds:datastoreItem xmlns:ds="http://schemas.openxmlformats.org/officeDocument/2006/customXml" ds:itemID="{BD0BB9AB-32B2-49F6-9F5A-BFD3336C55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Matriz de Evaluación de Riesgos</vt:lpstr>
      <vt:lpstr>Plan de Trabajo </vt:lpstr>
      <vt:lpstr>Mapa de Riesgos</vt:lpstr>
      <vt:lpstr>Matriz de Tolerancia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aalvarez</dc:creator>
  <cp:lastModifiedBy>Microsoft Office User</cp:lastModifiedBy>
  <cp:lastPrinted>2022-04-28T04:17:39Z</cp:lastPrinted>
  <dcterms:created xsi:type="dcterms:W3CDTF">2022-01-31T17:43:19Z</dcterms:created>
  <dcterms:modified xsi:type="dcterms:W3CDTF">2022-04-29T15:03:07Z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0x01010025BF92E170B62E4EBC551E50721FB83D</vt:lpwstr>
  </property>
</Properties>
</file>